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Mapping" sheetId="2" state="visible" r:id="rId4"/>
    <sheet name="TB" sheetId="3" state="visible" r:id="rId5"/>
    <sheet name="Balance Sheet" sheetId="4" state="visible" r:id="rId6"/>
    <sheet name="Profit and Loss"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<sst xmlns="http://schemas.openxmlformats.org/spreadsheetml/2006/main" count="293" uniqueCount="211">
  <si>
    <t xml:space="preserve">Template Y: Trial Balance to Schedule III Mapping</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</si>
  <si>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</si>
  <si>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</si>
  <si>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</si>
  <si>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Maps each trial balance account to a line of the Schedule III (Division II, Ind AS) balance sheet and statement of profit and loss, then builds both statements automatically. It checks that the trial balance balances, that every account is mapped, and that the balance sheet balances after bringing in the profit for the period.</t>
  </si>
  <si>
    <t xml:space="preserve">How to use it (step by step)</t>
  </si>
  <si>
    <t xml:space="preserve">Step 1</t>
  </si>
  <si>
    <t xml:space="preserve">Go to 'TB'. Paste your trial balance: account code, account name, debit and credit. Use the closing trial balance before the profit is transferred to retained earnings.</t>
  </si>
  <si>
    <t xml:space="preserve">Step 2</t>
  </si>
  <si>
    <t xml:space="preserve">In the 'Schedule III line' column, pick the line for each account from the list. Accounts left blank are shown in the checks.</t>
  </si>
  <si>
    <t xml:space="preserve">Step 3</t>
  </si>
  <si>
    <t xml:space="preserve">Go to 'Balance Sheet' and 'Profit and Loss'. Both are ready, in rupees. Change the 'Mapping' tab only if you need extra lines.</t>
  </si>
  <si>
    <t xml:space="preserve">Step 4</t>
  </si>
  <si>
    <t xml:space="preserve">Make sure the Checks box on 'Balance Sheet' reads OK, then copy the figures into your financial statements and notes.</t>
  </si>
  <si>
    <t xml:space="preserve">Tabs in this file</t>
  </si>
  <si>
    <t xml:space="preserve">Mapping</t>
  </si>
  <si>
    <t xml:space="preserve">The Schedule III lines and where each appears.</t>
  </si>
  <si>
    <t xml:space="preserve">TB</t>
  </si>
  <si>
    <t xml:space="preserve">Trial balance with mapping.</t>
  </si>
  <si>
    <t xml:space="preserve">Balance Sheet</t>
  </si>
  <si>
    <t xml:space="preserve">Balance sheet in Schedule III format, with checks.</t>
  </si>
  <si>
    <t xml:space="preserve">Profit and Loss</t>
  </si>
  <si>
    <t xml:space="preserve">Statement of profit and loss.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</si>
  <si>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</si>
  <si>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</si>
  <si>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</si>
  <si>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</si>
  <si>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</si>
  <si>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</si>
  <si>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</si>
  <si>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</si>
  <si>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</si>
  <si>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The line list follows the main face of the Schedule III Division II formats in a simplified form. It does not replace the notes, other comprehensive income or the full disclosure requirements. Check the current Schedule III and your company's format.</t>
  </si>
  <si>
    <t xml:space="preserve">Sign convention: debit balances are positive in 'Net (Dr +)'. Assets and expenses show as positive; liabilities, equity and income are turned positive in the statements.</t>
  </si>
  <si>
    <t xml:space="preserve">Profit for the period is added to 'Other equity' on the balance sheet, so the trial balance should not yet include the closing transfer.</t>
  </si>
  <si>
    <t xml:space="preserve">Current and non-current splits must be done in the trial balance or by mapping separate accounts.</t>
  </si>
  <si>
    <t xml:space="preserve">Capacity: 1,000 trial balance accounts.</t>
  </si>
  <si>
    <t xml:space="preserve">Version</t>
  </si>
  <si>
    <t xml:space="preserve">v1.0, October 2026. Works in Excel 2010 or later, Excel for Microsoft 365, LibreOffice and Google Sheets. Amounts in Indian Rupees (₹).</t>
  </si>
  <si>
    <t xml:space="preserve">Schedule III Lines</t>
  </si>
  <si>
    <t xml:space="preserve">For computation and reconciliation assistance only; not a substitute for formal statutory audit or legal tax advice.</t>
  </si>
  <si>
    <t xml:space="preserve">Section</t>
  </si>
  <si>
    <t xml:space="preserve">Schedule III line</t>
  </si>
  <si>
    <t xml:space="preserve">BS-A-NC</t>
  </si>
  <si>
    <t xml:space="preserve">Property, plant and equipment</t>
  </si>
  <si>
    <t xml:space="preserve">Capital work-in-progress</t>
  </si>
  <si>
    <t xml:space="preserve">Other intangible assets</t>
  </si>
  <si>
    <t xml:space="preserve">Intangible assets under development</t>
  </si>
  <si>
    <t xml:space="preserve">Non-current investments</t>
  </si>
  <si>
    <t xml:space="preserve">Non-current loans</t>
  </si>
  <si>
    <t xml:space="preserve">Other non-current financial assets</t>
  </si>
  <si>
    <t xml:space="preserve">Deferred tax assets (net)</t>
  </si>
  <si>
    <t xml:space="preserve">Other non-current assets</t>
  </si>
  <si>
    <t xml:space="preserve">BS-A-C</t>
  </si>
  <si>
    <t xml:space="preserve">Inventories</t>
  </si>
  <si>
    <t xml:space="preserve">Current investments</t>
  </si>
  <si>
    <t xml:space="preserve">Trade receivables</t>
  </si>
  <si>
    <t xml:space="preserve">Cash and cash equivalents</t>
  </si>
  <si>
    <t xml:space="preserve">Bank balances other than cash and cash equivalents</t>
  </si>
  <si>
    <t xml:space="preserve">Current loans</t>
  </si>
  <si>
    <t xml:space="preserve">Other current financial assets</t>
  </si>
  <si>
    <t xml:space="preserve">Current tax assets (net)</t>
  </si>
  <si>
    <t xml:space="preserve">Other current assets</t>
  </si>
  <si>
    <t xml:space="preserve">BS-E</t>
  </si>
  <si>
    <t xml:space="preserve">Equity share capital</t>
  </si>
  <si>
    <t xml:space="preserve">Other equity</t>
  </si>
  <si>
    <t xml:space="preserve">BS-L-NC</t>
  </si>
  <si>
    <t xml:space="preserve">Non-current borrowings</t>
  </si>
  <si>
    <t xml:space="preserve">Non-current lease liabilities</t>
  </si>
  <si>
    <t xml:space="preserve">Other non-current financial liabilities</t>
  </si>
  <si>
    <t xml:space="preserve">Non-current provisions</t>
  </si>
  <si>
    <t xml:space="preserve">Deferred tax liabilities (net)</t>
  </si>
  <si>
    <t xml:space="preserve">Other non-current liabilities</t>
  </si>
  <si>
    <t xml:space="preserve">BS-L-C</t>
  </si>
  <si>
    <t xml:space="preserve">Current borrowings</t>
  </si>
  <si>
    <t xml:space="preserve">Current lease liabilities</t>
  </si>
  <si>
    <t xml:space="preserve">Trade payables: micro and small enterprises</t>
  </si>
  <si>
    <t xml:space="preserve">Trade payables: others</t>
  </si>
  <si>
    <t xml:space="preserve">Other current financial liabilities</t>
  </si>
  <si>
    <t xml:space="preserve">Other current liabilities</t>
  </si>
  <si>
    <t xml:space="preserve">Current provisions</t>
  </si>
  <si>
    <t xml:space="preserve">Current tax liabilities (net)</t>
  </si>
  <si>
    <t xml:space="preserve">PL-I</t>
  </si>
  <si>
    <t xml:space="preserve">Revenue from operations</t>
  </si>
  <si>
    <t xml:space="preserve">Other income</t>
  </si>
  <si>
    <t xml:space="preserve">PL-X</t>
  </si>
  <si>
    <t xml:space="preserve">Operating and maintenance expenses</t>
  </si>
  <si>
    <t xml:space="preserve">Employee benefits expense</t>
  </si>
  <si>
    <t xml:space="preserve">Finance costs</t>
  </si>
  <si>
    <t xml:space="preserve">Depreciation and amortisation expense</t>
  </si>
  <si>
    <t xml:space="preserve">Other expenses</t>
  </si>
  <si>
    <t xml:space="preserve">PL-T</t>
  </si>
  <si>
    <t xml:space="preserve">Current tax</t>
  </si>
  <si>
    <t xml:space="preserve">Deferred tax</t>
  </si>
  <si>
    <t xml:space="preserve">Section codes: BS-A-NC non-current assets, BS-A-C current assets, BS-E equity, BS-L-NC non-current liabilities, BS-L-C current liabilities, PL-I income, PL-X expenses, PL-T tax.</t>
  </si>
  <si>
    <t xml:space="preserve">Trial Balance (₹, sample, illustrative)</t>
  </si>
  <si>
    <t xml:space="preserve">Account code</t>
  </si>
  <si>
    <t xml:space="preserve">Account name</t>
  </si>
  <si>
    <t xml:space="preserve">Debit (₹)</t>
  </si>
  <si>
    <t xml:space="preserve">Credit (₹)</t>
  </si>
  <si>
    <t xml:space="preserve">Net (Dr +)</t>
  </si>
  <si>
    <t xml:space="preserve">16100</t>
  </si>
  <si>
    <t xml:space="preserve">Plant and equipment (net)</t>
  </si>
  <si>
    <t xml:space="preserve">17100</t>
  </si>
  <si>
    <t xml:space="preserve">Toll collection rights (net)</t>
  </si>
  <si>
    <t xml:space="preserve">18100</t>
  </si>
  <si>
    <t xml:space="preserve">DSRA fixed deposit (lien-marked, over 12 months)</t>
  </si>
  <si>
    <t xml:space="preserve">13100</t>
  </si>
  <si>
    <t xml:space="preserve">14100</t>
  </si>
  <si>
    <t xml:space="preserve">Prepaid insurance</t>
  </si>
  <si>
    <t xml:space="preserve">10100</t>
  </si>
  <si>
    <t xml:space="preserve">Bank - escrow account</t>
  </si>
  <si>
    <t xml:space="preserve">10300</t>
  </si>
  <si>
    <t xml:space="preserve">Fixed deposits, 3 to 12 months</t>
  </si>
  <si>
    <t xml:space="preserve">51100</t>
  </si>
  <si>
    <t xml:space="preserve">Operation and maintenance</t>
  </si>
  <si>
    <t xml:space="preserve">53100</t>
  </si>
  <si>
    <t xml:space="preserve">Salaries and wages</t>
  </si>
  <si>
    <t xml:space="preserve">61100</t>
  </si>
  <si>
    <t xml:space="preserve">Interest on term loans</t>
  </si>
  <si>
    <t xml:space="preserve">62100</t>
  </si>
  <si>
    <t xml:space="preserve">Amortisation of toll rights and depreciation</t>
  </si>
  <si>
    <t xml:space="preserve">59100</t>
  </si>
  <si>
    <t xml:space="preserve">Insurance, legal and other expenses</t>
  </si>
  <si>
    <t xml:space="preserve">71100</t>
  </si>
  <si>
    <t xml:space="preserve">30100</t>
  </si>
  <si>
    <t xml:space="preserve">30200</t>
  </si>
  <si>
    <t xml:space="preserve">Other equity (opening)</t>
  </si>
  <si>
    <t xml:space="preserve">22100</t>
  </si>
  <si>
    <t xml:space="preserve">Senior term loan (non-current portion)</t>
  </si>
  <si>
    <t xml:space="preserve">22200</t>
  </si>
  <si>
    <t xml:space="preserve">Senior term loan (current maturities)</t>
  </si>
  <si>
    <t xml:space="preserve">21110</t>
  </si>
  <si>
    <t xml:space="preserve">Trade payables - MSME</t>
  </si>
  <si>
    <t xml:space="preserve">21120</t>
  </si>
  <si>
    <t xml:space="preserve">Trade payables - others</t>
  </si>
  <si>
    <t xml:space="preserve">21400</t>
  </si>
  <si>
    <t xml:space="preserve">Accrued expenses</t>
  </si>
  <si>
    <t xml:space="preserve">25100</t>
  </si>
  <si>
    <t xml:space="preserve">Provision for major maintenance</t>
  </si>
  <si>
    <t xml:space="preserve">26100</t>
  </si>
  <si>
    <t xml:space="preserve">Deferred tax liability</t>
  </si>
  <si>
    <t xml:space="preserve">41100</t>
  </si>
  <si>
    <t xml:space="preserve">Toll revenue</t>
  </si>
  <si>
    <t xml:space="preserve">42100</t>
  </si>
  <si>
    <t xml:space="preserve">Interest on deposits</t>
  </si>
  <si>
    <t xml:space="preserve">TOTAL</t>
  </si>
  <si>
    <t xml:space="preserve">Balance Sheet (₹)</t>
  </si>
  <si>
    <t xml:space="preserve">ASSETS</t>
  </si>
  <si>
    <t xml:space="preserve">Non-current assets</t>
  </si>
  <si>
    <t xml:space="preserve">    Property, plant and equipment</t>
  </si>
  <si>
    <t xml:space="preserve">    Capital work-in-progress</t>
  </si>
  <si>
    <t xml:space="preserve">    Other intangible assets</t>
  </si>
  <si>
    <t xml:space="preserve">    Intangible assets under development</t>
  </si>
  <si>
    <t xml:space="preserve">    Non-current investments</t>
  </si>
  <si>
    <t xml:space="preserve">    Non-current loans</t>
  </si>
  <si>
    <t xml:space="preserve">    Other non-current financial assets</t>
  </si>
  <si>
    <t xml:space="preserve">    Deferred tax assets (net)</t>
  </si>
  <si>
    <t xml:space="preserve">    Other non-current assets</t>
  </si>
  <si>
    <t xml:space="preserve">Total non-current assets</t>
  </si>
  <si>
    <t xml:space="preserve">Current assets</t>
  </si>
  <si>
    <t xml:space="preserve">    Inventories</t>
  </si>
  <si>
    <t xml:space="preserve">    Current investments</t>
  </si>
  <si>
    <t xml:space="preserve">    Trade receivables</t>
  </si>
  <si>
    <t xml:space="preserve">    Cash and cash equivalents</t>
  </si>
  <si>
    <t xml:space="preserve">    Bank balances other than cash and cash equivalents</t>
  </si>
  <si>
    <t xml:space="preserve">    Current loans</t>
  </si>
  <si>
    <t xml:space="preserve">    Other current financial assets</t>
  </si>
  <si>
    <t xml:space="preserve">    Current tax assets (net)</t>
  </si>
  <si>
    <t xml:space="preserve">    Other current assets</t>
  </si>
  <si>
    <t xml:space="preserve">Total current assets</t>
  </si>
  <si>
    <t xml:space="preserve">TOTAL ASSETS</t>
  </si>
  <si>
    <t xml:space="preserve">EQUITY AND LIABILITIES</t>
  </si>
  <si>
    <t xml:space="preserve">Equity</t>
  </si>
  <si>
    <t xml:space="preserve">    Equity share capital</t>
  </si>
  <si>
    <t xml:space="preserve">    Other equity</t>
  </si>
  <si>
    <t xml:space="preserve">Total equity</t>
  </si>
  <si>
    <t xml:space="preserve">Non-current liabilities</t>
  </si>
  <si>
    <t xml:space="preserve">    Non-current borrowings</t>
  </si>
  <si>
    <t xml:space="preserve">    Non-current lease liabilities</t>
  </si>
  <si>
    <t xml:space="preserve">    Other non-current financial liabilities</t>
  </si>
  <si>
    <t xml:space="preserve">    Non-current provisions</t>
  </si>
  <si>
    <t xml:space="preserve">    Deferred tax liabilities (net)</t>
  </si>
  <si>
    <t xml:space="preserve">    Other non-current liabilities</t>
  </si>
  <si>
    <t xml:space="preserve">Total non-current liabilities</t>
  </si>
  <si>
    <t xml:space="preserve">Current liabilities</t>
  </si>
  <si>
    <t xml:space="preserve">    Current borrowings</t>
  </si>
  <si>
    <t xml:space="preserve">    Current lease liabilities</t>
  </si>
  <si>
    <t xml:space="preserve">    Trade payables: micro and small enterprises</t>
  </si>
  <si>
    <t xml:space="preserve">    Trade payables: others</t>
  </si>
  <si>
    <t xml:space="preserve">    Other current financial liabilities</t>
  </si>
  <si>
    <t xml:space="preserve">    Other current liabilities</t>
  </si>
  <si>
    <t xml:space="preserve">    Current provisions</t>
  </si>
  <si>
    <t xml:space="preserve">    Current tax liabilities (net)</t>
  </si>
  <si>
    <t xml:space="preserve">Total current liabilities</t>
  </si>
  <si>
    <t xml:space="preserve">TOTAL EQUITY AND LIABILITIES</t>
  </si>
  <si>
    <t xml:space="preserve">Other equity includes the profit for the period from 'Profit and Loss'.</t>
  </si>
  <si>
    <t xml:space="preserve">Checks</t>
  </si>
  <si>
    <t xml:space="preserve">Trial balance balances (total debit = total credit)</t>
  </si>
  <si>
    <t xml:space="preserve">Every account is mapped</t>
  </si>
  <si>
    <t xml:space="preserve">Every mapped line exists on 'Mapping'</t>
  </si>
  <si>
    <t xml:space="preserve">Balance sheet balances (assets = equity and liabilities)</t>
  </si>
  <si>
    <t xml:space="preserve">Statement of Profit and Loss (₹)</t>
  </si>
  <si>
    <t xml:space="preserve">Income</t>
  </si>
  <si>
    <t xml:space="preserve">Total income</t>
  </si>
  <si>
    <t xml:space="preserve">Expenses</t>
  </si>
  <si>
    <t xml:space="preserve">Total expenses</t>
  </si>
  <si>
    <t xml:space="preserve">Profit before tax</t>
  </si>
  <si>
    <t xml:space="preserve">Tax expense</t>
  </si>
  <si>
    <t xml:space="preserve">Profit for the period</t>
  </si>
  <si>
    <t xml:space="preserve">Other comprehensive income and earnings per share are not built here. Add them from your own records.</t>
  </si>
</sst>
</file>

<file path=xl/styles.xml><?xml version="1.0" encoding="utf-8"?>
<styleSheet xmlns="http://schemas.openxmlformats.org/spreadsheetml/2006/main">
  <numFmts count="3">
    <numFmt numFmtId="164" formatCode="General"/>
    <numFmt numFmtId="165" formatCode="@"/>
    <numFmt numFmtId="166" formatCode="#,##0;\(#,##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bgColor rgb="FFFFC7CE"/>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45"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3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5" customFormat="false" ht="15" hidden="false" customHeight="false" outlineLevel="0" collapsed="false">
      <c r="B15" s="4" t="s">
        <v>14</v>
      </c>
    </row>
    <row r="16" customFormat="false" ht="15" hidden="false" customHeight="true" outlineLevel="0" collapsed="false">
      <c r="B16" s="6" t="s">
        <v>15</v>
      </c>
      <c r="C16" s="7"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45" hidden="false" customHeight="true" outlineLevel="0" collapsed="false">
      <c r="B28" s="13" t="s">
        <v>31</v>
      </c>
      <c r="C28" s="7" t="s">
        <v>32</v>
      </c>
    </row>
    <row r="29" customFormat="false" ht="30" hidden="false" customHeight="true" outlineLevel="0" collapsed="false">
      <c r="B29" s="13" t="s">
        <v>31</v>
      </c>
      <c r="C29" s="7" t="s">
        <v>33</v>
      </c>
    </row>
    <row r="30" customFormat="false" ht="30" hidden="false" customHeight="true" outlineLevel="0" collapsed="false">
      <c r="B30" s="13" t="s">
        <v>31</v>
      </c>
      <c r="C30" s="7" t="s">
        <v>34</v>
      </c>
    </row>
    <row r="31" customFormat="false" ht="30" hidden="false" customHeight="true" outlineLevel="0" collapsed="false">
      <c r="B31" s="13" t="s">
        <v>31</v>
      </c>
      <c r="C31" s="7" t="s">
        <v>35</v>
      </c>
    </row>
    <row r="32" customFormat="false" ht="15" hidden="false" customHeight="true" outlineLevel="0" collapsed="false">
      <c r="B32" s="13" t="s">
        <v>31</v>
      </c>
      <c r="C32" s="7" t="s">
        <v>36</v>
      </c>
    </row>
    <row r="34" customFormat="false" ht="15" hidden="false" customHeight="false" outlineLevel="0" collapsed="false">
      <c r="B34" s="14" t="s">
        <v>37</v>
      </c>
      <c r="C34" s="9" t="s">
        <v>38</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5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52"/>
  </cols>
  <sheetData>
    <row r="1" customFormat="false" ht="17.35" hidden="false" customHeight="false" outlineLevel="0" collapsed="false">
      <c r="A1" s="15" t="s">
        <v>39</v>
      </c>
    </row>
    <row r="2" customFormat="false" ht="15" hidden="false" customHeight="false" outlineLevel="0" collapsed="false">
      <c r="A2" s="16" t="s">
        <v>40</v>
      </c>
    </row>
    <row r="5" customFormat="false" ht="30" hidden="false" customHeight="true" outlineLevel="0" collapsed="false">
      <c r="A5" s="17" t="s">
        <v>41</v>
      </c>
      <c r="B5" s="17" t="s">
        <v>42</v>
      </c>
    </row>
    <row r="6" customFormat="false" ht="15" hidden="false" customHeight="false" outlineLevel="0" collapsed="false">
      <c r="A6" s="8" t="s">
        <v>43</v>
      </c>
      <c r="B6" s="8" t="s">
        <v>44</v>
      </c>
    </row>
    <row r="7" customFormat="false" ht="15" hidden="false" customHeight="false" outlineLevel="0" collapsed="false">
      <c r="A7" s="8" t="s">
        <v>43</v>
      </c>
      <c r="B7" s="8" t="s">
        <v>45</v>
      </c>
    </row>
    <row r="8" customFormat="false" ht="15" hidden="false" customHeight="false" outlineLevel="0" collapsed="false">
      <c r="A8" s="8" t="s">
        <v>43</v>
      </c>
      <c r="B8" s="8" t="s">
        <v>46</v>
      </c>
    </row>
    <row r="9" customFormat="false" ht="15" hidden="false" customHeight="false" outlineLevel="0" collapsed="false">
      <c r="A9" s="8" t="s">
        <v>43</v>
      </c>
      <c r="B9" s="8" t="s">
        <v>47</v>
      </c>
    </row>
    <row r="10" customFormat="false" ht="15" hidden="false" customHeight="false" outlineLevel="0" collapsed="false">
      <c r="A10" s="8" t="s">
        <v>43</v>
      </c>
      <c r="B10" s="8" t="s">
        <v>48</v>
      </c>
    </row>
    <row r="11" customFormat="false" ht="15" hidden="false" customHeight="false" outlineLevel="0" collapsed="false">
      <c r="A11" s="8" t="s">
        <v>43</v>
      </c>
      <c r="B11" s="8" t="s">
        <v>49</v>
      </c>
    </row>
    <row r="12" customFormat="false" ht="15" hidden="false" customHeight="false" outlineLevel="0" collapsed="false">
      <c r="A12" s="8" t="s">
        <v>43</v>
      </c>
      <c r="B12" s="8" t="s">
        <v>50</v>
      </c>
    </row>
    <row r="13" customFormat="false" ht="15" hidden="false" customHeight="false" outlineLevel="0" collapsed="false">
      <c r="A13" s="8" t="s">
        <v>43</v>
      </c>
      <c r="B13" s="8" t="s">
        <v>51</v>
      </c>
    </row>
    <row r="14" customFormat="false" ht="15" hidden="false" customHeight="false" outlineLevel="0" collapsed="false">
      <c r="A14" s="8" t="s">
        <v>43</v>
      </c>
      <c r="B14" s="8" t="s">
        <v>52</v>
      </c>
    </row>
    <row r="15" customFormat="false" ht="15" hidden="false" customHeight="false" outlineLevel="0" collapsed="false">
      <c r="A15" s="8" t="s">
        <v>53</v>
      </c>
      <c r="B15" s="8" t="s">
        <v>54</v>
      </c>
    </row>
    <row r="16" customFormat="false" ht="15" hidden="false" customHeight="false" outlineLevel="0" collapsed="false">
      <c r="A16" s="8" t="s">
        <v>53</v>
      </c>
      <c r="B16" s="8" t="s">
        <v>55</v>
      </c>
    </row>
    <row r="17" customFormat="false" ht="15" hidden="false" customHeight="false" outlineLevel="0" collapsed="false">
      <c r="A17" s="8" t="s">
        <v>53</v>
      </c>
      <c r="B17" s="8" t="s">
        <v>56</v>
      </c>
    </row>
    <row r="18" customFormat="false" ht="15" hidden="false" customHeight="false" outlineLevel="0" collapsed="false">
      <c r="A18" s="8" t="s">
        <v>53</v>
      </c>
      <c r="B18" s="8" t="s">
        <v>57</v>
      </c>
    </row>
    <row r="19" customFormat="false" ht="15" hidden="false" customHeight="false" outlineLevel="0" collapsed="false">
      <c r="A19" s="8" t="s">
        <v>53</v>
      </c>
      <c r="B19" s="8" t="s">
        <v>58</v>
      </c>
    </row>
    <row r="20" customFormat="false" ht="15" hidden="false" customHeight="false" outlineLevel="0" collapsed="false">
      <c r="A20" s="8" t="s">
        <v>53</v>
      </c>
      <c r="B20" s="8" t="s">
        <v>59</v>
      </c>
    </row>
    <row r="21" customFormat="false" ht="15" hidden="false" customHeight="false" outlineLevel="0" collapsed="false">
      <c r="A21" s="8" t="s">
        <v>53</v>
      </c>
      <c r="B21" s="8" t="s">
        <v>60</v>
      </c>
    </row>
    <row r="22" customFormat="false" ht="15" hidden="false" customHeight="false" outlineLevel="0" collapsed="false">
      <c r="A22" s="8" t="s">
        <v>53</v>
      </c>
      <c r="B22" s="8" t="s">
        <v>61</v>
      </c>
    </row>
    <row r="23" customFormat="false" ht="15" hidden="false" customHeight="false" outlineLevel="0" collapsed="false">
      <c r="A23" s="8" t="s">
        <v>53</v>
      </c>
      <c r="B23" s="8" t="s">
        <v>62</v>
      </c>
    </row>
    <row r="24" customFormat="false" ht="15" hidden="false" customHeight="false" outlineLevel="0" collapsed="false">
      <c r="A24" s="8" t="s">
        <v>63</v>
      </c>
      <c r="B24" s="8" t="s">
        <v>64</v>
      </c>
    </row>
    <row r="25" customFormat="false" ht="15" hidden="false" customHeight="false" outlineLevel="0" collapsed="false">
      <c r="A25" s="8" t="s">
        <v>63</v>
      </c>
      <c r="B25" s="8" t="s">
        <v>65</v>
      </c>
    </row>
    <row r="26" customFormat="false" ht="15" hidden="false" customHeight="false" outlineLevel="0" collapsed="false">
      <c r="A26" s="8" t="s">
        <v>66</v>
      </c>
      <c r="B26" s="8" t="s">
        <v>67</v>
      </c>
    </row>
    <row r="27" customFormat="false" ht="15" hidden="false" customHeight="false" outlineLevel="0" collapsed="false">
      <c r="A27" s="8" t="s">
        <v>66</v>
      </c>
      <c r="B27" s="8" t="s">
        <v>68</v>
      </c>
    </row>
    <row r="28" customFormat="false" ht="15" hidden="false" customHeight="false" outlineLevel="0" collapsed="false">
      <c r="A28" s="8" t="s">
        <v>66</v>
      </c>
      <c r="B28" s="8" t="s">
        <v>69</v>
      </c>
    </row>
    <row r="29" customFormat="false" ht="15" hidden="false" customHeight="false" outlineLevel="0" collapsed="false">
      <c r="A29" s="8" t="s">
        <v>66</v>
      </c>
      <c r="B29" s="8" t="s">
        <v>70</v>
      </c>
    </row>
    <row r="30" customFormat="false" ht="15" hidden="false" customHeight="false" outlineLevel="0" collapsed="false">
      <c r="A30" s="8" t="s">
        <v>66</v>
      </c>
      <c r="B30" s="8" t="s">
        <v>71</v>
      </c>
    </row>
    <row r="31" customFormat="false" ht="15" hidden="false" customHeight="false" outlineLevel="0" collapsed="false">
      <c r="A31" s="8" t="s">
        <v>66</v>
      </c>
      <c r="B31" s="8" t="s">
        <v>72</v>
      </c>
    </row>
    <row r="32" customFormat="false" ht="15" hidden="false" customHeight="false" outlineLevel="0" collapsed="false">
      <c r="A32" s="8" t="s">
        <v>73</v>
      </c>
      <c r="B32" s="8" t="s">
        <v>74</v>
      </c>
    </row>
    <row r="33" customFormat="false" ht="15" hidden="false" customHeight="false" outlineLevel="0" collapsed="false">
      <c r="A33" s="8" t="s">
        <v>73</v>
      </c>
      <c r="B33" s="8" t="s">
        <v>75</v>
      </c>
    </row>
    <row r="34" customFormat="false" ht="15" hidden="false" customHeight="false" outlineLevel="0" collapsed="false">
      <c r="A34" s="8" t="s">
        <v>73</v>
      </c>
      <c r="B34" s="8" t="s">
        <v>76</v>
      </c>
    </row>
    <row r="35" customFormat="false" ht="15" hidden="false" customHeight="false" outlineLevel="0" collapsed="false">
      <c r="A35" s="8" t="s">
        <v>73</v>
      </c>
      <c r="B35" s="8" t="s">
        <v>77</v>
      </c>
    </row>
    <row r="36" customFormat="false" ht="15" hidden="false" customHeight="false" outlineLevel="0" collapsed="false">
      <c r="A36" s="8" t="s">
        <v>73</v>
      </c>
      <c r="B36" s="8" t="s">
        <v>78</v>
      </c>
    </row>
    <row r="37" customFormat="false" ht="15" hidden="false" customHeight="false" outlineLevel="0" collapsed="false">
      <c r="A37" s="8" t="s">
        <v>73</v>
      </c>
      <c r="B37" s="8" t="s">
        <v>79</v>
      </c>
    </row>
    <row r="38" customFormat="false" ht="15" hidden="false" customHeight="false" outlineLevel="0" collapsed="false">
      <c r="A38" s="8" t="s">
        <v>73</v>
      </c>
      <c r="B38" s="8" t="s">
        <v>80</v>
      </c>
    </row>
    <row r="39" customFormat="false" ht="15" hidden="false" customHeight="false" outlineLevel="0" collapsed="false">
      <c r="A39" s="8" t="s">
        <v>73</v>
      </c>
      <c r="B39" s="8" t="s">
        <v>81</v>
      </c>
    </row>
    <row r="40" customFormat="false" ht="15" hidden="false" customHeight="false" outlineLevel="0" collapsed="false">
      <c r="A40" s="8" t="s">
        <v>82</v>
      </c>
      <c r="B40" s="8" t="s">
        <v>83</v>
      </c>
    </row>
    <row r="41" customFormat="false" ht="15" hidden="false" customHeight="false" outlineLevel="0" collapsed="false">
      <c r="A41" s="8" t="s">
        <v>82</v>
      </c>
      <c r="B41" s="8" t="s">
        <v>84</v>
      </c>
    </row>
    <row r="42" customFormat="false" ht="15" hidden="false" customHeight="false" outlineLevel="0" collapsed="false">
      <c r="A42" s="8" t="s">
        <v>85</v>
      </c>
      <c r="B42" s="8" t="s">
        <v>86</v>
      </c>
    </row>
    <row r="43" customFormat="false" ht="15" hidden="false" customHeight="false" outlineLevel="0" collapsed="false">
      <c r="A43" s="8" t="s">
        <v>85</v>
      </c>
      <c r="B43" s="8" t="s">
        <v>87</v>
      </c>
    </row>
    <row r="44" customFormat="false" ht="15" hidden="false" customHeight="false" outlineLevel="0" collapsed="false">
      <c r="A44" s="8" t="s">
        <v>85</v>
      </c>
      <c r="B44" s="8" t="s">
        <v>88</v>
      </c>
    </row>
    <row r="45" customFormat="false" ht="15" hidden="false" customHeight="false" outlineLevel="0" collapsed="false">
      <c r="A45" s="8" t="s">
        <v>85</v>
      </c>
      <c r="B45" s="8" t="s">
        <v>89</v>
      </c>
    </row>
    <row r="46" customFormat="false" ht="15" hidden="false" customHeight="false" outlineLevel="0" collapsed="false">
      <c r="A46" s="8" t="s">
        <v>85</v>
      </c>
      <c r="B46" s="8" t="s">
        <v>90</v>
      </c>
    </row>
    <row r="47" customFormat="false" ht="15" hidden="false" customHeight="false" outlineLevel="0" collapsed="false">
      <c r="A47" s="8" t="s">
        <v>91</v>
      </c>
      <c r="B47" s="8" t="s">
        <v>92</v>
      </c>
    </row>
    <row r="48" customFormat="false" ht="15" hidden="false" customHeight="false" outlineLevel="0" collapsed="false">
      <c r="A48" s="8" t="s">
        <v>91</v>
      </c>
      <c r="B48" s="8" t="s">
        <v>93</v>
      </c>
    </row>
    <row r="50" customFormat="false" ht="15" hidden="false" customHeight="false" outlineLevel="0" collapsed="false">
      <c r="A50" s="2" t="s">
        <v>94</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10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11"/>
    <col collapsed="false" customWidth="true" hidden="false" outlineLevel="0" max="2" min="2" style="0" width="44"/>
    <col collapsed="false" customWidth="true" hidden="false" outlineLevel="0" max="5" min="3" style="0" width="17"/>
    <col collapsed="false" customWidth="true" hidden="false" outlineLevel="0" max="6" min="6" style="0" width="46"/>
    <col collapsed="false" customWidth="true" hidden="false" outlineLevel="0" max="7" min="7" style="0" width="10"/>
  </cols>
  <sheetData>
    <row r="1" customFormat="false" ht="17.35" hidden="false" customHeight="false" outlineLevel="0" collapsed="false">
      <c r="A1" s="15" t="s">
        <v>95</v>
      </c>
    </row>
    <row r="2" customFormat="false" ht="15" hidden="false" customHeight="false" outlineLevel="0" collapsed="false">
      <c r="A2" s="16" t="s">
        <v>40</v>
      </c>
    </row>
    <row r="8" customFormat="false" ht="30" hidden="false" customHeight="true" outlineLevel="0" collapsed="false">
      <c r="A8" s="17" t="s">
        <v>96</v>
      </c>
      <c r="B8" s="17" t="s">
        <v>97</v>
      </c>
      <c r="C8" s="17" t="s">
        <v>98</v>
      </c>
      <c r="D8" s="17" t="s">
        <v>99</v>
      </c>
      <c r="E8" s="17" t="s">
        <v>100</v>
      </c>
      <c r="F8" s="17" t="s">
        <v>42</v>
      </c>
      <c r="G8" s="17" t="s">
        <v>41</v>
      </c>
    </row>
    <row r="9" customFormat="false" ht="15" hidden="false" customHeight="false" outlineLevel="0" collapsed="false">
      <c r="A9" s="18" t="s">
        <v>101</v>
      </c>
      <c r="B9" s="8" t="s">
        <v>102</v>
      </c>
      <c r="C9" s="19" t="n">
        <v>12540000</v>
      </c>
      <c r="D9" s="19"/>
      <c r="E9" s="20" t="n">
        <f aca="false">IF(A9="","",N(C9)-N(D9))</f>
        <v>12540000</v>
      </c>
      <c r="F9" s="8" t="s">
        <v>44</v>
      </c>
      <c r="G9" s="11" t="str">
        <f aca="false">IF(F9="","",IFERROR(INDEX(Mapping!$A$6:$A$48,MATCH(F9,Mapping!$B$6:$B$48,0)),"Unknown line"))</f>
        <v>BS-A-NC</v>
      </c>
    </row>
    <row r="10" customFormat="false" ht="15" hidden="false" customHeight="false" outlineLevel="0" collapsed="false">
      <c r="A10" s="18" t="s">
        <v>103</v>
      </c>
      <c r="B10" s="8" t="s">
        <v>104</v>
      </c>
      <c r="C10" s="19" t="n">
        <v>18450000000</v>
      </c>
      <c r="D10" s="19"/>
      <c r="E10" s="20" t="n">
        <f aca="false">IF(A10="","",N(C10)-N(D10))</f>
        <v>18450000000</v>
      </c>
      <c r="F10" s="8" t="s">
        <v>46</v>
      </c>
      <c r="G10" s="11" t="str">
        <f aca="false">IF(F10="","",IFERROR(INDEX(Mapping!$A$6:$A$48,MATCH(F10,Mapping!$B$6:$B$48,0)),"Unknown line"))</f>
        <v>BS-A-NC</v>
      </c>
    </row>
    <row r="11" customFormat="false" ht="15" hidden="false" customHeight="false" outlineLevel="0" collapsed="false">
      <c r="A11" s="18" t="s">
        <v>105</v>
      </c>
      <c r="B11" s="8" t="s">
        <v>106</v>
      </c>
      <c r="C11" s="19" t="n">
        <v>450000000</v>
      </c>
      <c r="D11" s="19"/>
      <c r="E11" s="20" t="n">
        <f aca="false">IF(A11="","",N(C11)-N(D11))</f>
        <v>450000000</v>
      </c>
      <c r="F11" s="8" t="s">
        <v>50</v>
      </c>
      <c r="G11" s="11" t="str">
        <f aca="false">IF(F11="","",IFERROR(INDEX(Mapping!$A$6:$A$48,MATCH(F11,Mapping!$B$6:$B$48,0)),"Unknown line"))</f>
        <v>BS-A-NC</v>
      </c>
    </row>
    <row r="12" customFormat="false" ht="15" hidden="false" customHeight="false" outlineLevel="0" collapsed="false">
      <c r="A12" s="18" t="s">
        <v>107</v>
      </c>
      <c r="B12" s="8" t="s">
        <v>56</v>
      </c>
      <c r="C12" s="19" t="n">
        <v>18250000</v>
      </c>
      <c r="D12" s="19"/>
      <c r="E12" s="20" t="n">
        <f aca="false">IF(A12="","",N(C12)-N(D12))</f>
        <v>18250000</v>
      </c>
      <c r="F12" s="8" t="s">
        <v>56</v>
      </c>
      <c r="G12" s="11" t="str">
        <f aca="false">IF(F12="","",IFERROR(INDEX(Mapping!$A$6:$A$48,MATCH(F12,Mapping!$B$6:$B$48,0)),"Unknown line"))</f>
        <v>BS-A-C</v>
      </c>
    </row>
    <row r="13" customFormat="false" ht="15" hidden="false" customHeight="false" outlineLevel="0" collapsed="false">
      <c r="A13" s="18" t="s">
        <v>108</v>
      </c>
      <c r="B13" s="8" t="s">
        <v>109</v>
      </c>
      <c r="C13" s="19" t="n">
        <v>2620000</v>
      </c>
      <c r="D13" s="19"/>
      <c r="E13" s="20" t="n">
        <f aca="false">IF(A13="","",N(C13)-N(D13))</f>
        <v>2620000</v>
      </c>
      <c r="F13" s="8" t="s">
        <v>62</v>
      </c>
      <c r="G13" s="11" t="str">
        <f aca="false">IF(F13="","",IFERROR(INDEX(Mapping!$A$6:$A$48,MATCH(F13,Mapping!$B$6:$B$48,0)),"Unknown line"))</f>
        <v>BS-A-C</v>
      </c>
    </row>
    <row r="14" customFormat="false" ht="15" hidden="false" customHeight="false" outlineLevel="0" collapsed="false">
      <c r="A14" s="18" t="s">
        <v>110</v>
      </c>
      <c r="B14" s="8" t="s">
        <v>111</v>
      </c>
      <c r="C14" s="19" t="n">
        <v>40495000</v>
      </c>
      <c r="D14" s="19"/>
      <c r="E14" s="20" t="n">
        <f aca="false">IF(A14="","",N(C14)-N(D14))</f>
        <v>40495000</v>
      </c>
      <c r="F14" s="8" t="s">
        <v>57</v>
      </c>
      <c r="G14" s="11" t="str">
        <f aca="false">IF(F14="","",IFERROR(INDEX(Mapping!$A$6:$A$48,MATCH(F14,Mapping!$B$6:$B$48,0)),"Unknown line"))</f>
        <v>BS-A-C</v>
      </c>
    </row>
    <row r="15" customFormat="false" ht="15" hidden="false" customHeight="false" outlineLevel="0" collapsed="false">
      <c r="A15" s="18" t="s">
        <v>112</v>
      </c>
      <c r="B15" s="8" t="s">
        <v>113</v>
      </c>
      <c r="C15" s="19" t="n">
        <v>150000000</v>
      </c>
      <c r="D15" s="19"/>
      <c r="E15" s="20" t="n">
        <f aca="false">IF(A15="","",N(C15)-N(D15))</f>
        <v>150000000</v>
      </c>
      <c r="F15" s="8" t="s">
        <v>58</v>
      </c>
      <c r="G15" s="11" t="str">
        <f aca="false">IF(F15="","",IFERROR(INDEX(Mapping!$A$6:$A$48,MATCH(F15,Mapping!$B$6:$B$48,0)),"Unknown line"))</f>
        <v>BS-A-C</v>
      </c>
    </row>
    <row r="16" customFormat="false" ht="15" hidden="false" customHeight="false" outlineLevel="0" collapsed="false">
      <c r="A16" s="18" t="s">
        <v>114</v>
      </c>
      <c r="B16" s="8" t="s">
        <v>115</v>
      </c>
      <c r="C16" s="19" t="n">
        <v>385000000</v>
      </c>
      <c r="D16" s="19"/>
      <c r="E16" s="20" t="n">
        <f aca="false">IF(A16="","",N(C16)-N(D16))</f>
        <v>385000000</v>
      </c>
      <c r="F16" s="8" t="s">
        <v>86</v>
      </c>
      <c r="G16" s="11" t="str">
        <f aca="false">IF(F16="","",IFERROR(INDEX(Mapping!$A$6:$A$48,MATCH(F16,Mapping!$B$6:$B$48,0)),"Unknown line"))</f>
        <v>PL-X</v>
      </c>
    </row>
    <row r="17" customFormat="false" ht="15" hidden="false" customHeight="false" outlineLevel="0" collapsed="false">
      <c r="A17" s="18" t="s">
        <v>116</v>
      </c>
      <c r="B17" s="8" t="s">
        <v>117</v>
      </c>
      <c r="C17" s="19" t="n">
        <v>62000000</v>
      </c>
      <c r="D17" s="19"/>
      <c r="E17" s="20" t="n">
        <f aca="false">IF(A17="","",N(C17)-N(D17))</f>
        <v>62000000</v>
      </c>
      <c r="F17" s="8" t="s">
        <v>87</v>
      </c>
      <c r="G17" s="11" t="str">
        <f aca="false">IF(F17="","",IFERROR(INDEX(Mapping!$A$6:$A$48,MATCH(F17,Mapping!$B$6:$B$48,0)),"Unknown line"))</f>
        <v>PL-X</v>
      </c>
    </row>
    <row r="18" customFormat="false" ht="15" hidden="false" customHeight="false" outlineLevel="0" collapsed="false">
      <c r="A18" s="18" t="s">
        <v>118</v>
      </c>
      <c r="B18" s="8" t="s">
        <v>119</v>
      </c>
      <c r="C18" s="19" t="n">
        <v>924000000</v>
      </c>
      <c r="D18" s="19"/>
      <c r="E18" s="20" t="n">
        <f aca="false">IF(A18="","",N(C18)-N(D18))</f>
        <v>924000000</v>
      </c>
      <c r="F18" s="8" t="s">
        <v>88</v>
      </c>
      <c r="G18" s="11" t="str">
        <f aca="false">IF(F18="","",IFERROR(INDEX(Mapping!$A$6:$A$48,MATCH(F18,Mapping!$B$6:$B$48,0)),"Unknown line"))</f>
        <v>PL-X</v>
      </c>
    </row>
    <row r="19" customFormat="false" ht="15" hidden="false" customHeight="false" outlineLevel="0" collapsed="false">
      <c r="A19" s="18" t="s">
        <v>120</v>
      </c>
      <c r="B19" s="8" t="s">
        <v>121</v>
      </c>
      <c r="C19" s="19" t="n">
        <v>615000000</v>
      </c>
      <c r="D19" s="19"/>
      <c r="E19" s="20" t="n">
        <f aca="false">IF(A19="","",N(C19)-N(D19))</f>
        <v>615000000</v>
      </c>
      <c r="F19" s="8" t="s">
        <v>89</v>
      </c>
      <c r="G19" s="11" t="str">
        <f aca="false">IF(F19="","",IFERROR(INDEX(Mapping!$A$6:$A$48,MATCH(F19,Mapping!$B$6:$B$48,0)),"Unknown line"))</f>
        <v>PL-X</v>
      </c>
    </row>
    <row r="20" customFormat="false" ht="15" hidden="false" customHeight="false" outlineLevel="0" collapsed="false">
      <c r="A20" s="18" t="s">
        <v>122</v>
      </c>
      <c r="B20" s="8" t="s">
        <v>123</v>
      </c>
      <c r="C20" s="19" t="n">
        <v>48000000</v>
      </c>
      <c r="D20" s="19"/>
      <c r="E20" s="20" t="n">
        <f aca="false">IF(A20="","",N(C20)-N(D20))</f>
        <v>48000000</v>
      </c>
      <c r="F20" s="8" t="s">
        <v>90</v>
      </c>
      <c r="G20" s="11" t="str">
        <f aca="false">IF(F20="","",IFERROR(INDEX(Mapping!$A$6:$A$48,MATCH(F20,Mapping!$B$6:$B$48,0)),"Unknown line"))</f>
        <v>PL-X</v>
      </c>
    </row>
    <row r="21" customFormat="false" ht="15" hidden="false" customHeight="false" outlineLevel="0" collapsed="false">
      <c r="A21" s="18" t="s">
        <v>124</v>
      </c>
      <c r="B21" s="8" t="s">
        <v>92</v>
      </c>
      <c r="C21" s="19" t="n">
        <v>50000000</v>
      </c>
      <c r="D21" s="19"/>
      <c r="E21" s="20" t="n">
        <f aca="false">IF(A21="","",N(C21)-N(D21))</f>
        <v>50000000</v>
      </c>
      <c r="F21" s="8" t="s">
        <v>92</v>
      </c>
      <c r="G21" s="11" t="str">
        <f aca="false">IF(F21="","",IFERROR(INDEX(Mapping!$A$6:$A$48,MATCH(F21,Mapping!$B$6:$B$48,0)),"Unknown line"))</f>
        <v>PL-T</v>
      </c>
    </row>
    <row r="22" customFormat="false" ht="15" hidden="false" customHeight="false" outlineLevel="0" collapsed="false">
      <c r="A22" s="18" t="s">
        <v>125</v>
      </c>
      <c r="B22" s="8" t="s">
        <v>64</v>
      </c>
      <c r="C22" s="19"/>
      <c r="D22" s="19" t="n">
        <v>100000000</v>
      </c>
      <c r="E22" s="20" t="n">
        <f aca="false">IF(A22="","",N(C22)-N(D22))</f>
        <v>-100000000</v>
      </c>
      <c r="F22" s="8" t="s">
        <v>64</v>
      </c>
      <c r="G22" s="11" t="str">
        <f aca="false">IF(F22="","",IFERROR(INDEX(Mapping!$A$6:$A$48,MATCH(F22,Mapping!$B$6:$B$48,0)),"Unknown line"))</f>
        <v>BS-E</v>
      </c>
    </row>
    <row r="23" customFormat="false" ht="15" hidden="false" customHeight="false" outlineLevel="0" collapsed="false">
      <c r="A23" s="18" t="s">
        <v>126</v>
      </c>
      <c r="B23" s="8" t="s">
        <v>127</v>
      </c>
      <c r="C23" s="19"/>
      <c r="D23" s="19" t="n">
        <v>7459855000</v>
      </c>
      <c r="E23" s="20" t="n">
        <f aca="false">IF(A23="","",N(C23)-N(D23))</f>
        <v>-7459855000</v>
      </c>
      <c r="F23" s="8" t="s">
        <v>65</v>
      </c>
      <c r="G23" s="11" t="str">
        <f aca="false">IF(F23="","",IFERROR(INDEX(Mapping!$A$6:$A$48,MATCH(F23,Mapping!$B$6:$B$48,0)),"Unknown line"))</f>
        <v>BS-E</v>
      </c>
    </row>
    <row r="24" customFormat="false" ht="15" hidden="false" customHeight="false" outlineLevel="0" collapsed="false">
      <c r="A24" s="18" t="s">
        <v>128</v>
      </c>
      <c r="B24" s="8" t="s">
        <v>129</v>
      </c>
      <c r="C24" s="19"/>
      <c r="D24" s="19" t="n">
        <v>10500000000</v>
      </c>
      <c r="E24" s="20" t="n">
        <f aca="false">IF(A24="","",N(C24)-N(D24))</f>
        <v>-10500000000</v>
      </c>
      <c r="F24" s="8" t="s">
        <v>67</v>
      </c>
      <c r="G24" s="11" t="str">
        <f aca="false">IF(F24="","",IFERROR(INDEX(Mapping!$A$6:$A$48,MATCH(F24,Mapping!$B$6:$B$48,0)),"Unknown line"))</f>
        <v>BS-L-NC</v>
      </c>
    </row>
    <row r="25" customFormat="false" ht="15" hidden="false" customHeight="false" outlineLevel="0" collapsed="false">
      <c r="A25" s="18" t="s">
        <v>130</v>
      </c>
      <c r="B25" s="8" t="s">
        <v>131</v>
      </c>
      <c r="C25" s="19"/>
      <c r="D25" s="19" t="n">
        <v>450000000</v>
      </c>
      <c r="E25" s="20" t="n">
        <f aca="false">IF(A25="","",N(C25)-N(D25))</f>
        <v>-450000000</v>
      </c>
      <c r="F25" s="8" t="s">
        <v>74</v>
      </c>
      <c r="G25" s="11" t="str">
        <f aca="false">IF(F25="","",IFERROR(INDEX(Mapping!$A$6:$A$48,MATCH(F25,Mapping!$B$6:$B$48,0)),"Unknown line"))</f>
        <v>BS-L-C</v>
      </c>
    </row>
    <row r="26" customFormat="false" ht="15" hidden="false" customHeight="false" outlineLevel="0" collapsed="false">
      <c r="A26" s="18" t="s">
        <v>132</v>
      </c>
      <c r="B26" s="8" t="s">
        <v>133</v>
      </c>
      <c r="C26" s="19"/>
      <c r="D26" s="19" t="n">
        <v>3500000</v>
      </c>
      <c r="E26" s="20" t="n">
        <f aca="false">IF(A26="","",N(C26)-N(D26))</f>
        <v>-3500000</v>
      </c>
      <c r="F26" s="8" t="s">
        <v>76</v>
      </c>
      <c r="G26" s="11" t="str">
        <f aca="false">IF(F26="","",IFERROR(INDEX(Mapping!$A$6:$A$48,MATCH(F26,Mapping!$B$6:$B$48,0)),"Unknown line"))</f>
        <v>BS-L-C</v>
      </c>
    </row>
    <row r="27" customFormat="false" ht="15" hidden="false" customHeight="false" outlineLevel="0" collapsed="false">
      <c r="A27" s="18" t="s">
        <v>134</v>
      </c>
      <c r="B27" s="8" t="s">
        <v>135</v>
      </c>
      <c r="C27" s="19"/>
      <c r="D27" s="19" t="n">
        <v>6340000</v>
      </c>
      <c r="E27" s="20" t="n">
        <f aca="false">IF(A27="","",N(C27)-N(D27))</f>
        <v>-6340000</v>
      </c>
      <c r="F27" s="8" t="s">
        <v>77</v>
      </c>
      <c r="G27" s="11" t="str">
        <f aca="false">IF(F27="","",IFERROR(INDEX(Mapping!$A$6:$A$48,MATCH(F27,Mapping!$B$6:$B$48,0)),"Unknown line"))</f>
        <v>BS-L-C</v>
      </c>
    </row>
    <row r="28" customFormat="false" ht="15" hidden="false" customHeight="false" outlineLevel="0" collapsed="false">
      <c r="A28" s="18" t="s">
        <v>136</v>
      </c>
      <c r="B28" s="8" t="s">
        <v>137</v>
      </c>
      <c r="C28" s="19"/>
      <c r="D28" s="19" t="n">
        <v>3210000</v>
      </c>
      <c r="E28" s="20" t="n">
        <f aca="false">IF(A28="","",N(C28)-N(D28))</f>
        <v>-3210000</v>
      </c>
      <c r="F28" s="8" t="s">
        <v>78</v>
      </c>
      <c r="G28" s="11" t="str">
        <f aca="false">IF(F28="","",IFERROR(INDEX(Mapping!$A$6:$A$48,MATCH(F28,Mapping!$B$6:$B$48,0)),"Unknown line"))</f>
        <v>BS-L-C</v>
      </c>
    </row>
    <row r="29" customFormat="false" ht="15" hidden="false" customHeight="false" outlineLevel="0" collapsed="false">
      <c r="A29" s="18" t="s">
        <v>138</v>
      </c>
      <c r="B29" s="8" t="s">
        <v>139</v>
      </c>
      <c r="C29" s="19"/>
      <c r="D29" s="19" t="n">
        <v>280000000</v>
      </c>
      <c r="E29" s="20" t="n">
        <f aca="false">IF(A29="","",N(C29)-N(D29))</f>
        <v>-280000000</v>
      </c>
      <c r="F29" s="8" t="s">
        <v>70</v>
      </c>
      <c r="G29" s="11" t="str">
        <f aca="false">IF(F29="","",IFERROR(INDEX(Mapping!$A$6:$A$48,MATCH(F29,Mapping!$B$6:$B$48,0)),"Unknown line"))</f>
        <v>BS-L-NC</v>
      </c>
    </row>
    <row r="30" customFormat="false" ht="15" hidden="false" customHeight="false" outlineLevel="0" collapsed="false">
      <c r="A30" s="18" t="s">
        <v>140</v>
      </c>
      <c r="B30" s="8" t="s">
        <v>141</v>
      </c>
      <c r="C30" s="19"/>
      <c r="D30" s="19" t="n">
        <v>120000000</v>
      </c>
      <c r="E30" s="20" t="n">
        <f aca="false">IF(A30="","",N(C30)-N(D30))</f>
        <v>-120000000</v>
      </c>
      <c r="F30" s="8" t="s">
        <v>71</v>
      </c>
      <c r="G30" s="11" t="str">
        <f aca="false">IF(F30="","",IFERROR(INDEX(Mapping!$A$6:$A$48,MATCH(F30,Mapping!$B$6:$B$48,0)),"Unknown line"))</f>
        <v>BS-L-NC</v>
      </c>
    </row>
    <row r="31" customFormat="false" ht="15" hidden="false" customHeight="false" outlineLevel="0" collapsed="false">
      <c r="A31" s="18" t="s">
        <v>142</v>
      </c>
      <c r="B31" s="8" t="s">
        <v>143</v>
      </c>
      <c r="C31" s="19"/>
      <c r="D31" s="19" t="n">
        <v>2250000000</v>
      </c>
      <c r="E31" s="20" t="n">
        <f aca="false">IF(A31="","",N(C31)-N(D31))</f>
        <v>-2250000000</v>
      </c>
      <c r="F31" s="8" t="s">
        <v>83</v>
      </c>
      <c r="G31" s="11" t="str">
        <f aca="false">IF(F31="","",IFERROR(INDEX(Mapping!$A$6:$A$48,MATCH(F31,Mapping!$B$6:$B$48,0)),"Unknown line"))</f>
        <v>PL-I</v>
      </c>
    </row>
    <row r="32" customFormat="false" ht="15" hidden="false" customHeight="false" outlineLevel="0" collapsed="false">
      <c r="A32" s="18" t="s">
        <v>144</v>
      </c>
      <c r="B32" s="8" t="s">
        <v>145</v>
      </c>
      <c r="C32" s="19"/>
      <c r="D32" s="19" t="n">
        <v>35000000</v>
      </c>
      <c r="E32" s="20" t="n">
        <f aca="false">IF(A32="","",N(C32)-N(D32))</f>
        <v>-35000000</v>
      </c>
      <c r="F32" s="8" t="s">
        <v>84</v>
      </c>
      <c r="G32" s="11" t="str">
        <f aca="false">IF(F32="","",IFERROR(INDEX(Mapping!$A$6:$A$48,MATCH(F32,Mapping!$B$6:$B$48,0)),"Unknown line"))</f>
        <v>PL-I</v>
      </c>
    </row>
    <row r="33" customFormat="false" ht="15" hidden="false" customHeight="false" outlineLevel="0" collapsed="false">
      <c r="A33" s="18"/>
      <c r="B33" s="8"/>
      <c r="C33" s="19"/>
      <c r="D33" s="19"/>
      <c r="E33" s="20" t="str">
        <f aca="false">IF(A33="","",N(C33)-N(D33))</f>
        <v/>
      </c>
      <c r="F33" s="8"/>
      <c r="G33" s="11" t="str">
        <f aca="false">IF(F33="","",IFERROR(INDEX(Mapping!$A$6:$A$48,MATCH(F33,Mapping!$B$6:$B$48,0)),"Unknown line"))</f>
        <v/>
      </c>
    </row>
    <row r="34" customFormat="false" ht="15" hidden="false" customHeight="false" outlineLevel="0" collapsed="false">
      <c r="A34" s="18"/>
      <c r="B34" s="8"/>
      <c r="C34" s="19"/>
      <c r="D34" s="19"/>
      <c r="E34" s="20" t="str">
        <f aca="false">IF(A34="","",N(C34)-N(D34))</f>
        <v/>
      </c>
      <c r="F34" s="8"/>
      <c r="G34" s="11" t="str">
        <f aca="false">IF(F34="","",IFERROR(INDEX(Mapping!$A$6:$A$48,MATCH(F34,Mapping!$B$6:$B$48,0)),"Unknown line"))</f>
        <v/>
      </c>
    </row>
    <row r="35" customFormat="false" ht="15" hidden="false" customHeight="false" outlineLevel="0" collapsed="false">
      <c r="A35" s="18"/>
      <c r="B35" s="8"/>
      <c r="C35" s="19"/>
      <c r="D35" s="19"/>
      <c r="E35" s="20" t="str">
        <f aca="false">IF(A35="","",N(C35)-N(D35))</f>
        <v/>
      </c>
      <c r="F35" s="8"/>
      <c r="G35" s="11" t="str">
        <f aca="false">IF(F35="","",IFERROR(INDEX(Mapping!$A$6:$A$48,MATCH(F35,Mapping!$B$6:$B$48,0)),"Unknown line"))</f>
        <v/>
      </c>
    </row>
    <row r="36" customFormat="false" ht="15" hidden="false" customHeight="false" outlineLevel="0" collapsed="false">
      <c r="A36" s="18"/>
      <c r="B36" s="8"/>
      <c r="C36" s="19"/>
      <c r="D36" s="19"/>
      <c r="E36" s="20" t="str">
        <f aca="false">IF(A36="","",N(C36)-N(D36))</f>
        <v/>
      </c>
      <c r="F36" s="8"/>
      <c r="G36" s="11" t="str">
        <f aca="false">IF(F36="","",IFERROR(INDEX(Mapping!$A$6:$A$48,MATCH(F36,Mapping!$B$6:$B$48,0)),"Unknown line"))</f>
        <v/>
      </c>
    </row>
    <row r="37" customFormat="false" ht="15" hidden="false" customHeight="false" outlineLevel="0" collapsed="false">
      <c r="A37" s="18"/>
      <c r="B37" s="8"/>
      <c r="C37" s="19"/>
      <c r="D37" s="19"/>
      <c r="E37" s="20" t="str">
        <f aca="false">IF(A37="","",N(C37)-N(D37))</f>
        <v/>
      </c>
      <c r="F37" s="8"/>
      <c r="G37" s="11" t="str">
        <f aca="false">IF(F37="","",IFERROR(INDEX(Mapping!$A$6:$A$48,MATCH(F37,Mapping!$B$6:$B$48,0)),"Unknown line"))</f>
        <v/>
      </c>
    </row>
    <row r="38" customFormat="false" ht="15" hidden="false" customHeight="false" outlineLevel="0" collapsed="false">
      <c r="A38" s="18"/>
      <c r="B38" s="8"/>
      <c r="C38" s="19"/>
      <c r="D38" s="19"/>
      <c r="E38" s="20" t="str">
        <f aca="false">IF(A38="","",N(C38)-N(D38))</f>
        <v/>
      </c>
      <c r="F38" s="8"/>
      <c r="G38" s="11" t="str">
        <f aca="false">IF(F38="","",IFERROR(INDEX(Mapping!$A$6:$A$48,MATCH(F38,Mapping!$B$6:$B$48,0)),"Unknown line"))</f>
        <v/>
      </c>
    </row>
    <row r="39" customFormat="false" ht="15" hidden="false" customHeight="false" outlineLevel="0" collapsed="false">
      <c r="A39" s="18"/>
      <c r="B39" s="8"/>
      <c r="C39" s="19"/>
      <c r="D39" s="19"/>
      <c r="E39" s="20" t="str">
        <f aca="false">IF(A39="","",N(C39)-N(D39))</f>
        <v/>
      </c>
      <c r="F39" s="8"/>
      <c r="G39" s="11" t="str">
        <f aca="false">IF(F39="","",IFERROR(INDEX(Mapping!$A$6:$A$48,MATCH(F39,Mapping!$B$6:$B$48,0)),"Unknown line"))</f>
        <v/>
      </c>
    </row>
    <row r="40" customFormat="false" ht="15" hidden="false" customHeight="false" outlineLevel="0" collapsed="false">
      <c r="A40" s="18"/>
      <c r="B40" s="8"/>
      <c r="C40" s="19"/>
      <c r="D40" s="19"/>
      <c r="E40" s="20" t="str">
        <f aca="false">IF(A40="","",N(C40)-N(D40))</f>
        <v/>
      </c>
      <c r="F40" s="8"/>
      <c r="G40" s="11" t="str">
        <f aca="false">IF(F40="","",IFERROR(INDEX(Mapping!$A$6:$A$48,MATCH(F40,Mapping!$B$6:$B$48,0)),"Unknown line"))</f>
        <v/>
      </c>
    </row>
    <row r="41" customFormat="false" ht="15" hidden="false" customHeight="false" outlineLevel="0" collapsed="false">
      <c r="A41" s="18"/>
      <c r="B41" s="8"/>
      <c r="C41" s="19"/>
      <c r="D41" s="19"/>
      <c r="E41" s="20" t="str">
        <f aca="false">IF(A41="","",N(C41)-N(D41))</f>
        <v/>
      </c>
      <c r="F41" s="8"/>
      <c r="G41" s="11" t="str">
        <f aca="false">IF(F41="","",IFERROR(INDEX(Mapping!$A$6:$A$48,MATCH(F41,Mapping!$B$6:$B$48,0)),"Unknown line"))</f>
        <v/>
      </c>
    </row>
    <row r="42" customFormat="false" ht="15" hidden="false" customHeight="false" outlineLevel="0" collapsed="false">
      <c r="A42" s="18"/>
      <c r="B42" s="8"/>
      <c r="C42" s="19"/>
      <c r="D42" s="19"/>
      <c r="E42" s="20" t="str">
        <f aca="false">IF(A42="","",N(C42)-N(D42))</f>
        <v/>
      </c>
      <c r="F42" s="8"/>
      <c r="G42" s="11" t="str">
        <f aca="false">IF(F42="","",IFERROR(INDEX(Mapping!$A$6:$A$48,MATCH(F42,Mapping!$B$6:$B$48,0)),"Unknown line"))</f>
        <v/>
      </c>
    </row>
    <row r="43" customFormat="false" ht="15" hidden="false" customHeight="false" outlineLevel="0" collapsed="false">
      <c r="A43" s="18"/>
      <c r="B43" s="8"/>
      <c r="C43" s="19"/>
      <c r="D43" s="19"/>
      <c r="E43" s="20" t="str">
        <f aca="false">IF(A43="","",N(C43)-N(D43))</f>
        <v/>
      </c>
      <c r="F43" s="8"/>
      <c r="G43" s="11" t="str">
        <f aca="false">IF(F43="","",IFERROR(INDEX(Mapping!$A$6:$A$48,MATCH(F43,Mapping!$B$6:$B$48,0)),"Unknown line"))</f>
        <v/>
      </c>
    </row>
    <row r="44" customFormat="false" ht="15" hidden="false" customHeight="false" outlineLevel="0" collapsed="false">
      <c r="A44" s="18"/>
      <c r="B44" s="8"/>
      <c r="C44" s="19"/>
      <c r="D44" s="19"/>
      <c r="E44" s="20" t="str">
        <f aca="false">IF(A44="","",N(C44)-N(D44))</f>
        <v/>
      </c>
      <c r="F44" s="8"/>
      <c r="G44" s="11" t="str">
        <f aca="false">IF(F44="","",IFERROR(INDEX(Mapping!$A$6:$A$48,MATCH(F44,Mapping!$B$6:$B$48,0)),"Unknown line"))</f>
        <v/>
      </c>
    </row>
    <row r="45" customFormat="false" ht="15" hidden="false" customHeight="false" outlineLevel="0" collapsed="false">
      <c r="A45" s="18"/>
      <c r="B45" s="8"/>
      <c r="C45" s="19"/>
      <c r="D45" s="19"/>
      <c r="E45" s="20" t="str">
        <f aca="false">IF(A45="","",N(C45)-N(D45))</f>
        <v/>
      </c>
      <c r="F45" s="8"/>
      <c r="G45" s="11" t="str">
        <f aca="false">IF(F45="","",IFERROR(INDEX(Mapping!$A$6:$A$48,MATCH(F45,Mapping!$B$6:$B$48,0)),"Unknown line"))</f>
        <v/>
      </c>
    </row>
    <row r="46" customFormat="false" ht="15" hidden="false" customHeight="false" outlineLevel="0" collapsed="false">
      <c r="A46" s="18"/>
      <c r="B46" s="8"/>
      <c r="C46" s="19"/>
      <c r="D46" s="19"/>
      <c r="E46" s="20" t="str">
        <f aca="false">IF(A46="","",N(C46)-N(D46))</f>
        <v/>
      </c>
      <c r="F46" s="8"/>
      <c r="G46" s="11" t="str">
        <f aca="false">IF(F46="","",IFERROR(INDEX(Mapping!$A$6:$A$48,MATCH(F46,Mapping!$B$6:$B$48,0)),"Unknown line"))</f>
        <v/>
      </c>
    </row>
    <row r="47" customFormat="false" ht="15" hidden="false" customHeight="false" outlineLevel="0" collapsed="false">
      <c r="A47" s="18"/>
      <c r="B47" s="8"/>
      <c r="C47" s="19"/>
      <c r="D47" s="19"/>
      <c r="E47" s="20" t="str">
        <f aca="false">IF(A47="","",N(C47)-N(D47))</f>
        <v/>
      </c>
      <c r="F47" s="8"/>
      <c r="G47" s="11" t="str">
        <f aca="false">IF(F47="","",IFERROR(INDEX(Mapping!$A$6:$A$48,MATCH(F47,Mapping!$B$6:$B$48,0)),"Unknown line"))</f>
        <v/>
      </c>
    </row>
    <row r="48" customFormat="false" ht="15" hidden="false" customHeight="false" outlineLevel="0" collapsed="false">
      <c r="A48" s="18"/>
      <c r="B48" s="8"/>
      <c r="C48" s="19"/>
      <c r="D48" s="19"/>
      <c r="E48" s="20" t="str">
        <f aca="false">IF(A48="","",N(C48)-N(D48))</f>
        <v/>
      </c>
      <c r="F48" s="8"/>
      <c r="G48" s="11" t="str">
        <f aca="false">IF(F48="","",IFERROR(INDEX(Mapping!$A$6:$A$48,MATCH(F48,Mapping!$B$6:$B$48,0)),"Unknown line"))</f>
        <v/>
      </c>
    </row>
    <row r="49" customFormat="false" ht="15" hidden="false" customHeight="false" outlineLevel="0" collapsed="false">
      <c r="A49" s="18"/>
      <c r="B49" s="8"/>
      <c r="C49" s="19"/>
      <c r="D49" s="19"/>
      <c r="E49" s="20" t="str">
        <f aca="false">IF(A49="","",N(C49)-N(D49))</f>
        <v/>
      </c>
      <c r="F49" s="8"/>
      <c r="G49" s="11" t="str">
        <f aca="false">IF(F49="","",IFERROR(INDEX(Mapping!$A$6:$A$48,MATCH(F49,Mapping!$B$6:$B$48,0)),"Unknown line"))</f>
        <v/>
      </c>
    </row>
    <row r="50" customFormat="false" ht="15" hidden="false" customHeight="false" outlineLevel="0" collapsed="false">
      <c r="A50" s="18"/>
      <c r="B50" s="8"/>
      <c r="C50" s="19"/>
      <c r="D50" s="19"/>
      <c r="E50" s="20" t="str">
        <f aca="false">IF(A50="","",N(C50)-N(D50))</f>
        <v/>
      </c>
      <c r="F50" s="8"/>
      <c r="G50" s="11" t="str">
        <f aca="false">IF(F50="","",IFERROR(INDEX(Mapping!$A$6:$A$48,MATCH(F50,Mapping!$B$6:$B$48,0)),"Unknown line"))</f>
        <v/>
      </c>
    </row>
    <row r="51" customFormat="false" ht="15" hidden="false" customHeight="false" outlineLevel="0" collapsed="false">
      <c r="A51" s="18"/>
      <c r="B51" s="8"/>
      <c r="C51" s="19"/>
      <c r="D51" s="19"/>
      <c r="E51" s="20" t="str">
        <f aca="false">IF(A51="","",N(C51)-N(D51))</f>
        <v/>
      </c>
      <c r="F51" s="8"/>
      <c r="G51" s="11" t="str">
        <f aca="false">IF(F51="","",IFERROR(INDEX(Mapping!$A$6:$A$48,MATCH(F51,Mapping!$B$6:$B$48,0)),"Unknown line"))</f>
        <v/>
      </c>
    </row>
    <row r="52" customFormat="false" ht="15" hidden="false" customHeight="false" outlineLevel="0" collapsed="false">
      <c r="A52" s="18"/>
      <c r="B52" s="8"/>
      <c r="C52" s="19"/>
      <c r="D52" s="19"/>
      <c r="E52" s="20" t="str">
        <f aca="false">IF(A52="","",N(C52)-N(D52))</f>
        <v/>
      </c>
      <c r="F52" s="8"/>
      <c r="G52" s="11" t="str">
        <f aca="false">IF(F52="","",IFERROR(INDEX(Mapping!$A$6:$A$48,MATCH(F52,Mapping!$B$6:$B$48,0)),"Unknown line"))</f>
        <v/>
      </c>
    </row>
    <row r="53" customFormat="false" ht="15" hidden="false" customHeight="false" outlineLevel="0" collapsed="false">
      <c r="A53" s="18"/>
      <c r="B53" s="8"/>
      <c r="C53" s="19"/>
      <c r="D53" s="19"/>
      <c r="E53" s="20" t="str">
        <f aca="false">IF(A53="","",N(C53)-N(D53))</f>
        <v/>
      </c>
      <c r="F53" s="8"/>
      <c r="G53" s="11" t="str">
        <f aca="false">IF(F53="","",IFERROR(INDEX(Mapping!$A$6:$A$48,MATCH(F53,Mapping!$B$6:$B$48,0)),"Unknown line"))</f>
        <v/>
      </c>
    </row>
    <row r="54" customFormat="false" ht="15" hidden="false" customHeight="false" outlineLevel="0" collapsed="false">
      <c r="A54" s="18"/>
      <c r="B54" s="8"/>
      <c r="C54" s="19"/>
      <c r="D54" s="19"/>
      <c r="E54" s="20" t="str">
        <f aca="false">IF(A54="","",N(C54)-N(D54))</f>
        <v/>
      </c>
      <c r="F54" s="8"/>
      <c r="G54" s="11" t="str">
        <f aca="false">IF(F54="","",IFERROR(INDEX(Mapping!$A$6:$A$48,MATCH(F54,Mapping!$B$6:$B$48,0)),"Unknown line"))</f>
        <v/>
      </c>
    </row>
    <row r="55" customFormat="false" ht="15" hidden="false" customHeight="false" outlineLevel="0" collapsed="false">
      <c r="A55" s="18"/>
      <c r="B55" s="8"/>
      <c r="C55" s="19"/>
      <c r="D55" s="19"/>
      <c r="E55" s="20" t="str">
        <f aca="false">IF(A55="","",N(C55)-N(D55))</f>
        <v/>
      </c>
      <c r="F55" s="8"/>
      <c r="G55" s="11" t="str">
        <f aca="false">IF(F55="","",IFERROR(INDEX(Mapping!$A$6:$A$48,MATCH(F55,Mapping!$B$6:$B$48,0)),"Unknown line"))</f>
        <v/>
      </c>
    </row>
    <row r="56" customFormat="false" ht="15" hidden="false" customHeight="false" outlineLevel="0" collapsed="false">
      <c r="A56" s="18"/>
      <c r="B56" s="8"/>
      <c r="C56" s="19"/>
      <c r="D56" s="19"/>
      <c r="E56" s="20" t="str">
        <f aca="false">IF(A56="","",N(C56)-N(D56))</f>
        <v/>
      </c>
      <c r="F56" s="8"/>
      <c r="G56" s="11" t="str">
        <f aca="false">IF(F56="","",IFERROR(INDEX(Mapping!$A$6:$A$48,MATCH(F56,Mapping!$B$6:$B$48,0)),"Unknown line"))</f>
        <v/>
      </c>
    </row>
    <row r="57" customFormat="false" ht="15" hidden="false" customHeight="false" outlineLevel="0" collapsed="false">
      <c r="A57" s="18"/>
      <c r="B57" s="8"/>
      <c r="C57" s="19"/>
      <c r="D57" s="19"/>
      <c r="E57" s="20" t="str">
        <f aca="false">IF(A57="","",N(C57)-N(D57))</f>
        <v/>
      </c>
      <c r="F57" s="8"/>
      <c r="G57" s="11" t="str">
        <f aca="false">IF(F57="","",IFERROR(INDEX(Mapping!$A$6:$A$48,MATCH(F57,Mapping!$B$6:$B$48,0)),"Unknown line"))</f>
        <v/>
      </c>
    </row>
    <row r="58" customFormat="false" ht="15" hidden="false" customHeight="false" outlineLevel="0" collapsed="false">
      <c r="A58" s="18"/>
      <c r="B58" s="8"/>
      <c r="C58" s="19"/>
      <c r="D58" s="19"/>
      <c r="E58" s="20" t="str">
        <f aca="false">IF(A58="","",N(C58)-N(D58))</f>
        <v/>
      </c>
      <c r="F58" s="8"/>
      <c r="G58" s="11" t="str">
        <f aca="false">IF(F58="","",IFERROR(INDEX(Mapping!$A$6:$A$48,MATCH(F58,Mapping!$B$6:$B$48,0)),"Unknown line"))</f>
        <v/>
      </c>
    </row>
    <row r="59" customFormat="false" ht="15" hidden="false" customHeight="false" outlineLevel="0" collapsed="false">
      <c r="A59" s="18"/>
      <c r="B59" s="8"/>
      <c r="C59" s="19"/>
      <c r="D59" s="19"/>
      <c r="E59" s="20" t="str">
        <f aca="false">IF(A59="","",N(C59)-N(D59))</f>
        <v/>
      </c>
      <c r="F59" s="8"/>
      <c r="G59" s="11" t="str">
        <f aca="false">IF(F59="","",IFERROR(INDEX(Mapping!$A$6:$A$48,MATCH(F59,Mapping!$B$6:$B$48,0)),"Unknown line"))</f>
        <v/>
      </c>
    </row>
    <row r="60" customFormat="false" ht="15" hidden="false" customHeight="false" outlineLevel="0" collapsed="false">
      <c r="A60" s="18"/>
      <c r="B60" s="8"/>
      <c r="C60" s="19"/>
      <c r="D60" s="19"/>
      <c r="E60" s="20" t="str">
        <f aca="false">IF(A60="","",N(C60)-N(D60))</f>
        <v/>
      </c>
      <c r="F60" s="8"/>
      <c r="G60" s="11" t="str">
        <f aca="false">IF(F60="","",IFERROR(INDEX(Mapping!$A$6:$A$48,MATCH(F60,Mapping!$B$6:$B$48,0)),"Unknown line"))</f>
        <v/>
      </c>
    </row>
    <row r="61" customFormat="false" ht="15" hidden="false" customHeight="false" outlineLevel="0" collapsed="false">
      <c r="A61" s="18"/>
      <c r="B61" s="8"/>
      <c r="C61" s="19"/>
      <c r="D61" s="19"/>
      <c r="E61" s="20" t="str">
        <f aca="false">IF(A61="","",N(C61)-N(D61))</f>
        <v/>
      </c>
      <c r="F61" s="8"/>
      <c r="G61" s="11" t="str">
        <f aca="false">IF(F61="","",IFERROR(INDEX(Mapping!$A$6:$A$48,MATCH(F61,Mapping!$B$6:$B$48,0)),"Unknown line"))</f>
        <v/>
      </c>
    </row>
    <row r="62" customFormat="false" ht="15" hidden="false" customHeight="false" outlineLevel="0" collapsed="false">
      <c r="A62" s="18"/>
      <c r="B62" s="8"/>
      <c r="C62" s="19"/>
      <c r="D62" s="19"/>
      <c r="E62" s="20" t="str">
        <f aca="false">IF(A62="","",N(C62)-N(D62))</f>
        <v/>
      </c>
      <c r="F62" s="8"/>
      <c r="G62" s="11" t="str">
        <f aca="false">IF(F62="","",IFERROR(INDEX(Mapping!$A$6:$A$48,MATCH(F62,Mapping!$B$6:$B$48,0)),"Unknown line"))</f>
        <v/>
      </c>
    </row>
    <row r="63" customFormat="false" ht="15" hidden="false" customHeight="false" outlineLevel="0" collapsed="false">
      <c r="A63" s="18"/>
      <c r="B63" s="8"/>
      <c r="C63" s="19"/>
      <c r="D63" s="19"/>
      <c r="E63" s="20" t="str">
        <f aca="false">IF(A63="","",N(C63)-N(D63))</f>
        <v/>
      </c>
      <c r="F63" s="8"/>
      <c r="G63" s="11" t="str">
        <f aca="false">IF(F63="","",IFERROR(INDEX(Mapping!$A$6:$A$48,MATCH(F63,Mapping!$B$6:$B$48,0)),"Unknown line"))</f>
        <v/>
      </c>
    </row>
    <row r="64" customFormat="false" ht="15" hidden="false" customHeight="false" outlineLevel="0" collapsed="false">
      <c r="A64" s="18"/>
      <c r="B64" s="8"/>
      <c r="C64" s="19"/>
      <c r="D64" s="19"/>
      <c r="E64" s="20" t="str">
        <f aca="false">IF(A64="","",N(C64)-N(D64))</f>
        <v/>
      </c>
      <c r="F64" s="8"/>
      <c r="G64" s="11" t="str">
        <f aca="false">IF(F64="","",IFERROR(INDEX(Mapping!$A$6:$A$48,MATCH(F64,Mapping!$B$6:$B$48,0)),"Unknown line"))</f>
        <v/>
      </c>
    </row>
    <row r="65" customFormat="false" ht="15" hidden="false" customHeight="false" outlineLevel="0" collapsed="false">
      <c r="A65" s="18"/>
      <c r="B65" s="8"/>
      <c r="C65" s="19"/>
      <c r="D65" s="19"/>
      <c r="E65" s="20" t="str">
        <f aca="false">IF(A65="","",N(C65)-N(D65))</f>
        <v/>
      </c>
      <c r="F65" s="8"/>
      <c r="G65" s="11" t="str">
        <f aca="false">IF(F65="","",IFERROR(INDEX(Mapping!$A$6:$A$48,MATCH(F65,Mapping!$B$6:$B$48,0)),"Unknown line"))</f>
        <v/>
      </c>
    </row>
    <row r="66" customFormat="false" ht="15" hidden="false" customHeight="false" outlineLevel="0" collapsed="false">
      <c r="A66" s="18"/>
      <c r="B66" s="8"/>
      <c r="C66" s="19"/>
      <c r="D66" s="19"/>
      <c r="E66" s="20" t="str">
        <f aca="false">IF(A66="","",N(C66)-N(D66))</f>
        <v/>
      </c>
      <c r="F66" s="8"/>
      <c r="G66" s="11" t="str">
        <f aca="false">IF(F66="","",IFERROR(INDEX(Mapping!$A$6:$A$48,MATCH(F66,Mapping!$B$6:$B$48,0)),"Unknown line"))</f>
        <v/>
      </c>
    </row>
    <row r="67" customFormat="false" ht="15" hidden="false" customHeight="false" outlineLevel="0" collapsed="false">
      <c r="A67" s="18"/>
      <c r="B67" s="8"/>
      <c r="C67" s="19"/>
      <c r="D67" s="19"/>
      <c r="E67" s="20" t="str">
        <f aca="false">IF(A67="","",N(C67)-N(D67))</f>
        <v/>
      </c>
      <c r="F67" s="8"/>
      <c r="G67" s="11" t="str">
        <f aca="false">IF(F67="","",IFERROR(INDEX(Mapping!$A$6:$A$48,MATCH(F67,Mapping!$B$6:$B$48,0)),"Unknown line"))</f>
        <v/>
      </c>
    </row>
    <row r="68" customFormat="false" ht="15" hidden="false" customHeight="false" outlineLevel="0" collapsed="false">
      <c r="A68" s="18"/>
      <c r="B68" s="8"/>
      <c r="C68" s="19"/>
      <c r="D68" s="19"/>
      <c r="E68" s="20" t="str">
        <f aca="false">IF(A68="","",N(C68)-N(D68))</f>
        <v/>
      </c>
      <c r="F68" s="8"/>
      <c r="G68" s="11" t="str">
        <f aca="false">IF(F68="","",IFERROR(INDEX(Mapping!$A$6:$A$48,MATCH(F68,Mapping!$B$6:$B$48,0)),"Unknown line"))</f>
        <v/>
      </c>
    </row>
    <row r="69" customFormat="false" ht="15" hidden="false" customHeight="false" outlineLevel="0" collapsed="false">
      <c r="A69" s="18"/>
      <c r="B69" s="8"/>
      <c r="C69" s="19"/>
      <c r="D69" s="19"/>
      <c r="E69" s="20" t="str">
        <f aca="false">IF(A69="","",N(C69)-N(D69))</f>
        <v/>
      </c>
      <c r="F69" s="8"/>
      <c r="G69" s="11" t="str">
        <f aca="false">IF(F69="","",IFERROR(INDEX(Mapping!$A$6:$A$48,MATCH(F69,Mapping!$B$6:$B$48,0)),"Unknown line"))</f>
        <v/>
      </c>
    </row>
    <row r="70" customFormat="false" ht="15" hidden="false" customHeight="false" outlineLevel="0" collapsed="false">
      <c r="A70" s="18"/>
      <c r="B70" s="8"/>
      <c r="C70" s="19"/>
      <c r="D70" s="19"/>
      <c r="E70" s="20" t="str">
        <f aca="false">IF(A70="","",N(C70)-N(D70))</f>
        <v/>
      </c>
      <c r="F70" s="8"/>
      <c r="G70" s="11" t="str">
        <f aca="false">IF(F70="","",IFERROR(INDEX(Mapping!$A$6:$A$48,MATCH(F70,Mapping!$B$6:$B$48,0)),"Unknown line"))</f>
        <v/>
      </c>
    </row>
    <row r="71" customFormat="false" ht="15" hidden="false" customHeight="false" outlineLevel="0" collapsed="false">
      <c r="A71" s="18"/>
      <c r="B71" s="8"/>
      <c r="C71" s="19"/>
      <c r="D71" s="19"/>
      <c r="E71" s="20" t="str">
        <f aca="false">IF(A71="","",N(C71)-N(D71))</f>
        <v/>
      </c>
      <c r="F71" s="8"/>
      <c r="G71" s="11" t="str">
        <f aca="false">IF(F71="","",IFERROR(INDEX(Mapping!$A$6:$A$48,MATCH(F71,Mapping!$B$6:$B$48,0)),"Unknown line"))</f>
        <v/>
      </c>
    </row>
    <row r="72" customFormat="false" ht="15" hidden="false" customHeight="false" outlineLevel="0" collapsed="false">
      <c r="A72" s="18"/>
      <c r="B72" s="8"/>
      <c r="C72" s="19"/>
      <c r="D72" s="19"/>
      <c r="E72" s="20" t="str">
        <f aca="false">IF(A72="","",N(C72)-N(D72))</f>
        <v/>
      </c>
      <c r="F72" s="8"/>
      <c r="G72" s="11" t="str">
        <f aca="false">IF(F72="","",IFERROR(INDEX(Mapping!$A$6:$A$48,MATCH(F72,Mapping!$B$6:$B$48,0)),"Unknown line"))</f>
        <v/>
      </c>
    </row>
    <row r="73" customFormat="false" ht="15" hidden="false" customHeight="false" outlineLevel="0" collapsed="false">
      <c r="A73" s="18"/>
      <c r="B73" s="8"/>
      <c r="C73" s="19"/>
      <c r="D73" s="19"/>
      <c r="E73" s="20" t="str">
        <f aca="false">IF(A73="","",N(C73)-N(D73))</f>
        <v/>
      </c>
      <c r="F73" s="8"/>
      <c r="G73" s="11" t="str">
        <f aca="false">IF(F73="","",IFERROR(INDEX(Mapping!$A$6:$A$48,MATCH(F73,Mapping!$B$6:$B$48,0)),"Unknown line"))</f>
        <v/>
      </c>
    </row>
    <row r="74" customFormat="false" ht="15" hidden="false" customHeight="false" outlineLevel="0" collapsed="false">
      <c r="A74" s="18"/>
      <c r="B74" s="8"/>
      <c r="C74" s="19"/>
      <c r="D74" s="19"/>
      <c r="E74" s="20" t="str">
        <f aca="false">IF(A74="","",N(C74)-N(D74))</f>
        <v/>
      </c>
      <c r="F74" s="8"/>
      <c r="G74" s="11" t="str">
        <f aca="false">IF(F74="","",IFERROR(INDEX(Mapping!$A$6:$A$48,MATCH(F74,Mapping!$B$6:$B$48,0)),"Unknown line"))</f>
        <v/>
      </c>
    </row>
    <row r="75" customFormat="false" ht="15" hidden="false" customHeight="false" outlineLevel="0" collapsed="false">
      <c r="A75" s="18"/>
      <c r="B75" s="8"/>
      <c r="C75" s="19"/>
      <c r="D75" s="19"/>
      <c r="E75" s="20" t="str">
        <f aca="false">IF(A75="","",N(C75)-N(D75))</f>
        <v/>
      </c>
      <c r="F75" s="8"/>
      <c r="G75" s="11" t="str">
        <f aca="false">IF(F75="","",IFERROR(INDEX(Mapping!$A$6:$A$48,MATCH(F75,Mapping!$B$6:$B$48,0)),"Unknown line"))</f>
        <v/>
      </c>
    </row>
    <row r="76" customFormat="false" ht="15" hidden="false" customHeight="false" outlineLevel="0" collapsed="false">
      <c r="A76" s="18"/>
      <c r="B76" s="8"/>
      <c r="C76" s="19"/>
      <c r="D76" s="19"/>
      <c r="E76" s="20" t="str">
        <f aca="false">IF(A76="","",N(C76)-N(D76))</f>
        <v/>
      </c>
      <c r="F76" s="8"/>
      <c r="G76" s="11" t="str">
        <f aca="false">IF(F76="","",IFERROR(INDEX(Mapping!$A$6:$A$48,MATCH(F76,Mapping!$B$6:$B$48,0)),"Unknown line"))</f>
        <v/>
      </c>
    </row>
    <row r="77" customFormat="false" ht="15" hidden="false" customHeight="false" outlineLevel="0" collapsed="false">
      <c r="A77" s="18"/>
      <c r="B77" s="8"/>
      <c r="C77" s="19"/>
      <c r="D77" s="19"/>
      <c r="E77" s="20" t="str">
        <f aca="false">IF(A77="","",N(C77)-N(D77))</f>
        <v/>
      </c>
      <c r="F77" s="8"/>
      <c r="G77" s="11" t="str">
        <f aca="false">IF(F77="","",IFERROR(INDEX(Mapping!$A$6:$A$48,MATCH(F77,Mapping!$B$6:$B$48,0)),"Unknown line"))</f>
        <v/>
      </c>
    </row>
    <row r="78" customFormat="false" ht="15" hidden="false" customHeight="false" outlineLevel="0" collapsed="false">
      <c r="A78" s="18"/>
      <c r="B78" s="8"/>
      <c r="C78" s="19"/>
      <c r="D78" s="19"/>
      <c r="E78" s="20" t="str">
        <f aca="false">IF(A78="","",N(C78)-N(D78))</f>
        <v/>
      </c>
      <c r="F78" s="8"/>
      <c r="G78" s="11" t="str">
        <f aca="false">IF(F78="","",IFERROR(INDEX(Mapping!$A$6:$A$48,MATCH(F78,Mapping!$B$6:$B$48,0)),"Unknown line"))</f>
        <v/>
      </c>
    </row>
    <row r="79" customFormat="false" ht="15" hidden="false" customHeight="false" outlineLevel="0" collapsed="false">
      <c r="A79" s="18"/>
      <c r="B79" s="8"/>
      <c r="C79" s="19"/>
      <c r="D79" s="19"/>
      <c r="E79" s="20" t="str">
        <f aca="false">IF(A79="","",N(C79)-N(D79))</f>
        <v/>
      </c>
      <c r="F79" s="8"/>
      <c r="G79" s="11" t="str">
        <f aca="false">IF(F79="","",IFERROR(INDEX(Mapping!$A$6:$A$48,MATCH(F79,Mapping!$B$6:$B$48,0)),"Unknown line"))</f>
        <v/>
      </c>
    </row>
    <row r="80" customFormat="false" ht="15" hidden="false" customHeight="false" outlineLevel="0" collapsed="false">
      <c r="A80" s="18"/>
      <c r="B80" s="8"/>
      <c r="C80" s="19"/>
      <c r="D80" s="19"/>
      <c r="E80" s="20" t="str">
        <f aca="false">IF(A80="","",N(C80)-N(D80))</f>
        <v/>
      </c>
      <c r="F80" s="8"/>
      <c r="G80" s="11" t="str">
        <f aca="false">IF(F80="","",IFERROR(INDEX(Mapping!$A$6:$A$48,MATCH(F80,Mapping!$B$6:$B$48,0)),"Unknown line"))</f>
        <v/>
      </c>
    </row>
    <row r="81" customFormat="false" ht="15" hidden="false" customHeight="false" outlineLevel="0" collapsed="false">
      <c r="A81" s="18"/>
      <c r="B81" s="8"/>
      <c r="C81" s="19"/>
      <c r="D81" s="19"/>
      <c r="E81" s="20" t="str">
        <f aca="false">IF(A81="","",N(C81)-N(D81))</f>
        <v/>
      </c>
      <c r="F81" s="8"/>
      <c r="G81" s="11" t="str">
        <f aca="false">IF(F81="","",IFERROR(INDEX(Mapping!$A$6:$A$48,MATCH(F81,Mapping!$B$6:$B$48,0)),"Unknown line"))</f>
        <v/>
      </c>
    </row>
    <row r="82" customFormat="false" ht="15" hidden="false" customHeight="false" outlineLevel="0" collapsed="false">
      <c r="A82" s="18"/>
      <c r="B82" s="8"/>
      <c r="C82" s="19"/>
      <c r="D82" s="19"/>
      <c r="E82" s="20" t="str">
        <f aca="false">IF(A82="","",N(C82)-N(D82))</f>
        <v/>
      </c>
      <c r="F82" s="8"/>
      <c r="G82" s="11" t="str">
        <f aca="false">IF(F82="","",IFERROR(INDEX(Mapping!$A$6:$A$48,MATCH(F82,Mapping!$B$6:$B$48,0)),"Unknown line"))</f>
        <v/>
      </c>
    </row>
    <row r="83" customFormat="false" ht="15" hidden="false" customHeight="false" outlineLevel="0" collapsed="false">
      <c r="A83" s="18"/>
      <c r="B83" s="8"/>
      <c r="C83" s="19"/>
      <c r="D83" s="19"/>
      <c r="E83" s="20" t="str">
        <f aca="false">IF(A83="","",N(C83)-N(D83))</f>
        <v/>
      </c>
      <c r="F83" s="8"/>
      <c r="G83" s="11" t="str">
        <f aca="false">IF(F83="","",IFERROR(INDEX(Mapping!$A$6:$A$48,MATCH(F83,Mapping!$B$6:$B$48,0)),"Unknown line"))</f>
        <v/>
      </c>
    </row>
    <row r="84" customFormat="false" ht="15" hidden="false" customHeight="false" outlineLevel="0" collapsed="false">
      <c r="A84" s="18"/>
      <c r="B84" s="8"/>
      <c r="C84" s="19"/>
      <c r="D84" s="19"/>
      <c r="E84" s="20" t="str">
        <f aca="false">IF(A84="","",N(C84)-N(D84))</f>
        <v/>
      </c>
      <c r="F84" s="8"/>
      <c r="G84" s="11" t="str">
        <f aca="false">IF(F84="","",IFERROR(INDEX(Mapping!$A$6:$A$48,MATCH(F84,Mapping!$B$6:$B$48,0)),"Unknown line"))</f>
        <v/>
      </c>
    </row>
    <row r="85" customFormat="false" ht="15" hidden="false" customHeight="false" outlineLevel="0" collapsed="false">
      <c r="A85" s="18"/>
      <c r="B85" s="8"/>
      <c r="C85" s="19"/>
      <c r="D85" s="19"/>
      <c r="E85" s="20" t="str">
        <f aca="false">IF(A85="","",N(C85)-N(D85))</f>
        <v/>
      </c>
      <c r="F85" s="8"/>
      <c r="G85" s="11" t="str">
        <f aca="false">IF(F85="","",IFERROR(INDEX(Mapping!$A$6:$A$48,MATCH(F85,Mapping!$B$6:$B$48,0)),"Unknown line"))</f>
        <v/>
      </c>
    </row>
    <row r="86" customFormat="false" ht="15" hidden="false" customHeight="false" outlineLevel="0" collapsed="false">
      <c r="A86" s="18"/>
      <c r="B86" s="8"/>
      <c r="C86" s="19"/>
      <c r="D86" s="19"/>
      <c r="E86" s="20" t="str">
        <f aca="false">IF(A86="","",N(C86)-N(D86))</f>
        <v/>
      </c>
      <c r="F86" s="8"/>
      <c r="G86" s="11" t="str">
        <f aca="false">IF(F86="","",IFERROR(INDEX(Mapping!$A$6:$A$48,MATCH(F86,Mapping!$B$6:$B$48,0)),"Unknown line"))</f>
        <v/>
      </c>
    </row>
    <row r="87" customFormat="false" ht="15" hidden="false" customHeight="false" outlineLevel="0" collapsed="false">
      <c r="A87" s="18"/>
      <c r="B87" s="8"/>
      <c r="C87" s="19"/>
      <c r="D87" s="19"/>
      <c r="E87" s="20" t="str">
        <f aca="false">IF(A87="","",N(C87)-N(D87))</f>
        <v/>
      </c>
      <c r="F87" s="8"/>
      <c r="G87" s="11" t="str">
        <f aca="false">IF(F87="","",IFERROR(INDEX(Mapping!$A$6:$A$48,MATCH(F87,Mapping!$B$6:$B$48,0)),"Unknown line"))</f>
        <v/>
      </c>
    </row>
    <row r="88" customFormat="false" ht="15" hidden="false" customHeight="false" outlineLevel="0" collapsed="false">
      <c r="A88" s="18"/>
      <c r="B88" s="8"/>
      <c r="C88" s="19"/>
      <c r="D88" s="19"/>
      <c r="E88" s="20" t="str">
        <f aca="false">IF(A88="","",N(C88)-N(D88))</f>
        <v/>
      </c>
      <c r="F88" s="8"/>
      <c r="G88" s="11" t="str">
        <f aca="false">IF(F88="","",IFERROR(INDEX(Mapping!$A$6:$A$48,MATCH(F88,Mapping!$B$6:$B$48,0)),"Unknown line"))</f>
        <v/>
      </c>
    </row>
    <row r="89" customFormat="false" ht="15" hidden="false" customHeight="false" outlineLevel="0" collapsed="false">
      <c r="A89" s="18"/>
      <c r="B89" s="8"/>
      <c r="C89" s="19"/>
      <c r="D89" s="19"/>
      <c r="E89" s="20" t="str">
        <f aca="false">IF(A89="","",N(C89)-N(D89))</f>
        <v/>
      </c>
      <c r="F89" s="8"/>
      <c r="G89" s="11" t="str">
        <f aca="false">IF(F89="","",IFERROR(INDEX(Mapping!$A$6:$A$48,MATCH(F89,Mapping!$B$6:$B$48,0)),"Unknown line"))</f>
        <v/>
      </c>
    </row>
    <row r="90" customFormat="false" ht="15" hidden="false" customHeight="false" outlineLevel="0" collapsed="false">
      <c r="A90" s="18"/>
      <c r="B90" s="8"/>
      <c r="C90" s="19"/>
      <c r="D90" s="19"/>
      <c r="E90" s="20" t="str">
        <f aca="false">IF(A90="","",N(C90)-N(D90))</f>
        <v/>
      </c>
      <c r="F90" s="8"/>
      <c r="G90" s="11" t="str">
        <f aca="false">IF(F90="","",IFERROR(INDEX(Mapping!$A$6:$A$48,MATCH(F90,Mapping!$B$6:$B$48,0)),"Unknown line"))</f>
        <v/>
      </c>
    </row>
    <row r="91" customFormat="false" ht="15" hidden="false" customHeight="false" outlineLevel="0" collapsed="false">
      <c r="A91" s="18"/>
      <c r="B91" s="8"/>
      <c r="C91" s="19"/>
      <c r="D91" s="19"/>
      <c r="E91" s="20" t="str">
        <f aca="false">IF(A91="","",N(C91)-N(D91))</f>
        <v/>
      </c>
      <c r="F91" s="8"/>
      <c r="G91" s="11" t="str">
        <f aca="false">IF(F91="","",IFERROR(INDEX(Mapping!$A$6:$A$48,MATCH(F91,Mapping!$B$6:$B$48,0)),"Unknown line"))</f>
        <v/>
      </c>
    </row>
    <row r="92" customFormat="false" ht="15" hidden="false" customHeight="false" outlineLevel="0" collapsed="false">
      <c r="A92" s="18"/>
      <c r="B92" s="8"/>
      <c r="C92" s="19"/>
      <c r="D92" s="19"/>
      <c r="E92" s="20" t="str">
        <f aca="false">IF(A92="","",N(C92)-N(D92))</f>
        <v/>
      </c>
      <c r="F92" s="8"/>
      <c r="G92" s="11" t="str">
        <f aca="false">IF(F92="","",IFERROR(INDEX(Mapping!$A$6:$A$48,MATCH(F92,Mapping!$B$6:$B$48,0)),"Unknown line"))</f>
        <v/>
      </c>
    </row>
    <row r="93" customFormat="false" ht="15" hidden="false" customHeight="false" outlineLevel="0" collapsed="false">
      <c r="A93" s="18"/>
      <c r="B93" s="8"/>
      <c r="C93" s="19"/>
      <c r="D93" s="19"/>
      <c r="E93" s="20" t="str">
        <f aca="false">IF(A93="","",N(C93)-N(D93))</f>
        <v/>
      </c>
      <c r="F93" s="8"/>
      <c r="G93" s="11" t="str">
        <f aca="false">IF(F93="","",IFERROR(INDEX(Mapping!$A$6:$A$48,MATCH(F93,Mapping!$B$6:$B$48,0)),"Unknown line"))</f>
        <v/>
      </c>
    </row>
    <row r="94" customFormat="false" ht="15" hidden="false" customHeight="false" outlineLevel="0" collapsed="false">
      <c r="A94" s="18"/>
      <c r="B94" s="8"/>
      <c r="C94" s="19"/>
      <c r="D94" s="19"/>
      <c r="E94" s="20" t="str">
        <f aca="false">IF(A94="","",N(C94)-N(D94))</f>
        <v/>
      </c>
      <c r="F94" s="8"/>
      <c r="G94" s="11" t="str">
        <f aca="false">IF(F94="","",IFERROR(INDEX(Mapping!$A$6:$A$48,MATCH(F94,Mapping!$B$6:$B$48,0)),"Unknown line"))</f>
        <v/>
      </c>
    </row>
    <row r="95" customFormat="false" ht="15" hidden="false" customHeight="false" outlineLevel="0" collapsed="false">
      <c r="A95" s="18"/>
      <c r="B95" s="8"/>
      <c r="C95" s="19"/>
      <c r="D95" s="19"/>
      <c r="E95" s="20" t="str">
        <f aca="false">IF(A95="","",N(C95)-N(D95))</f>
        <v/>
      </c>
      <c r="F95" s="8"/>
      <c r="G95" s="11" t="str">
        <f aca="false">IF(F95="","",IFERROR(INDEX(Mapping!$A$6:$A$48,MATCH(F95,Mapping!$B$6:$B$48,0)),"Unknown line"))</f>
        <v/>
      </c>
    </row>
    <row r="96" customFormat="false" ht="15" hidden="false" customHeight="false" outlineLevel="0" collapsed="false">
      <c r="A96" s="18"/>
      <c r="B96" s="8"/>
      <c r="C96" s="19"/>
      <c r="D96" s="19"/>
      <c r="E96" s="20" t="str">
        <f aca="false">IF(A96="","",N(C96)-N(D96))</f>
        <v/>
      </c>
      <c r="F96" s="8"/>
      <c r="G96" s="11" t="str">
        <f aca="false">IF(F96="","",IFERROR(INDEX(Mapping!$A$6:$A$48,MATCH(F96,Mapping!$B$6:$B$48,0)),"Unknown line"))</f>
        <v/>
      </c>
    </row>
    <row r="97" customFormat="false" ht="15" hidden="false" customHeight="false" outlineLevel="0" collapsed="false">
      <c r="A97" s="18"/>
      <c r="B97" s="8"/>
      <c r="C97" s="19"/>
      <c r="D97" s="19"/>
      <c r="E97" s="20" t="str">
        <f aca="false">IF(A97="","",N(C97)-N(D97))</f>
        <v/>
      </c>
      <c r="F97" s="8"/>
      <c r="G97" s="11" t="str">
        <f aca="false">IF(F97="","",IFERROR(INDEX(Mapping!$A$6:$A$48,MATCH(F97,Mapping!$B$6:$B$48,0)),"Unknown line"))</f>
        <v/>
      </c>
    </row>
    <row r="98" customFormat="false" ht="15" hidden="false" customHeight="false" outlineLevel="0" collapsed="false">
      <c r="A98" s="18"/>
      <c r="B98" s="8"/>
      <c r="C98" s="19"/>
      <c r="D98" s="19"/>
      <c r="E98" s="20" t="str">
        <f aca="false">IF(A98="","",N(C98)-N(D98))</f>
        <v/>
      </c>
      <c r="F98" s="8"/>
      <c r="G98" s="11" t="str">
        <f aca="false">IF(F98="","",IFERROR(INDEX(Mapping!$A$6:$A$48,MATCH(F98,Mapping!$B$6:$B$48,0)),"Unknown line"))</f>
        <v/>
      </c>
    </row>
    <row r="99" customFormat="false" ht="15" hidden="false" customHeight="false" outlineLevel="0" collapsed="false">
      <c r="A99" s="18"/>
      <c r="B99" s="8"/>
      <c r="C99" s="19"/>
      <c r="D99" s="19"/>
      <c r="E99" s="20" t="str">
        <f aca="false">IF(A99="","",N(C99)-N(D99))</f>
        <v/>
      </c>
      <c r="F99" s="8"/>
      <c r="G99" s="11" t="str">
        <f aca="false">IF(F99="","",IFERROR(INDEX(Mapping!$A$6:$A$48,MATCH(F99,Mapping!$B$6:$B$48,0)),"Unknown line"))</f>
        <v/>
      </c>
    </row>
    <row r="100" customFormat="false" ht="15" hidden="false" customHeight="false" outlineLevel="0" collapsed="false">
      <c r="A100" s="18"/>
      <c r="B100" s="8"/>
      <c r="C100" s="19"/>
      <c r="D100" s="19"/>
      <c r="E100" s="20" t="str">
        <f aca="false">IF(A100="","",N(C100)-N(D100))</f>
        <v/>
      </c>
      <c r="F100" s="8"/>
      <c r="G100" s="11" t="str">
        <f aca="false">IF(F100="","",IFERROR(INDEX(Mapping!$A$6:$A$48,MATCH(F100,Mapping!$B$6:$B$48,0)),"Unknown line"))</f>
        <v/>
      </c>
    </row>
    <row r="101" customFormat="false" ht="15" hidden="false" customHeight="false" outlineLevel="0" collapsed="false">
      <c r="A101" s="18"/>
      <c r="B101" s="8"/>
      <c r="C101" s="19"/>
      <c r="D101" s="19"/>
      <c r="E101" s="20" t="str">
        <f aca="false">IF(A101="","",N(C101)-N(D101))</f>
        <v/>
      </c>
      <c r="F101" s="8"/>
      <c r="G101" s="11" t="str">
        <f aca="false">IF(F101="","",IFERROR(INDEX(Mapping!$A$6:$A$48,MATCH(F101,Mapping!$B$6:$B$48,0)),"Unknown line"))</f>
        <v/>
      </c>
    </row>
    <row r="102" customFormat="false" ht="15" hidden="false" customHeight="false" outlineLevel="0" collapsed="false">
      <c r="A102" s="18"/>
      <c r="B102" s="8"/>
      <c r="C102" s="19"/>
      <c r="D102" s="19"/>
      <c r="E102" s="20" t="str">
        <f aca="false">IF(A102="","",N(C102)-N(D102))</f>
        <v/>
      </c>
      <c r="F102" s="8"/>
      <c r="G102" s="11" t="str">
        <f aca="false">IF(F102="","",IFERROR(INDEX(Mapping!$A$6:$A$48,MATCH(F102,Mapping!$B$6:$B$48,0)),"Unknown line"))</f>
        <v/>
      </c>
    </row>
    <row r="103" customFormat="false" ht="15" hidden="false" customHeight="false" outlineLevel="0" collapsed="false">
      <c r="A103" s="18"/>
      <c r="B103" s="8"/>
      <c r="C103" s="19"/>
      <c r="D103" s="19"/>
      <c r="E103" s="20" t="str">
        <f aca="false">IF(A103="","",N(C103)-N(D103))</f>
        <v/>
      </c>
      <c r="F103" s="8"/>
      <c r="G103" s="11" t="str">
        <f aca="false">IF(F103="","",IFERROR(INDEX(Mapping!$A$6:$A$48,MATCH(F103,Mapping!$B$6:$B$48,0)),"Unknown line"))</f>
        <v/>
      </c>
    </row>
    <row r="104" customFormat="false" ht="15" hidden="false" customHeight="false" outlineLevel="0" collapsed="false">
      <c r="A104" s="18"/>
      <c r="B104" s="8"/>
      <c r="C104" s="19"/>
      <c r="D104" s="19"/>
      <c r="E104" s="20" t="str">
        <f aca="false">IF(A104="","",N(C104)-N(D104))</f>
        <v/>
      </c>
      <c r="F104" s="8"/>
      <c r="G104" s="11" t="str">
        <f aca="false">IF(F104="","",IFERROR(INDEX(Mapping!$A$6:$A$48,MATCH(F104,Mapping!$B$6:$B$48,0)),"Unknown line"))</f>
        <v/>
      </c>
    </row>
    <row r="105" customFormat="false" ht="15" hidden="false" customHeight="false" outlineLevel="0" collapsed="false">
      <c r="A105" s="18"/>
      <c r="B105" s="8"/>
      <c r="C105" s="19"/>
      <c r="D105" s="19"/>
      <c r="E105" s="20" t="str">
        <f aca="false">IF(A105="","",N(C105)-N(D105))</f>
        <v/>
      </c>
      <c r="F105" s="8"/>
      <c r="G105" s="11" t="str">
        <f aca="false">IF(F105="","",IFERROR(INDEX(Mapping!$A$6:$A$48,MATCH(F105,Mapping!$B$6:$B$48,0)),"Unknown line"))</f>
        <v/>
      </c>
    </row>
    <row r="106" customFormat="false" ht="15" hidden="false" customHeight="false" outlineLevel="0" collapsed="false">
      <c r="A106" s="18"/>
      <c r="B106" s="8"/>
      <c r="C106" s="19"/>
      <c r="D106" s="19"/>
      <c r="E106" s="20" t="str">
        <f aca="false">IF(A106="","",N(C106)-N(D106))</f>
        <v/>
      </c>
      <c r="F106" s="8"/>
      <c r="G106" s="11" t="str">
        <f aca="false">IF(F106="","",IFERROR(INDEX(Mapping!$A$6:$A$48,MATCH(F106,Mapping!$B$6:$B$48,0)),"Unknown line"))</f>
        <v/>
      </c>
    </row>
    <row r="107" customFormat="false" ht="15" hidden="false" customHeight="false" outlineLevel="0" collapsed="false">
      <c r="A107" s="18"/>
      <c r="B107" s="8"/>
      <c r="C107" s="19"/>
      <c r="D107" s="19"/>
      <c r="E107" s="20" t="str">
        <f aca="false">IF(A107="","",N(C107)-N(D107))</f>
        <v/>
      </c>
      <c r="F107" s="8"/>
      <c r="G107" s="11" t="str">
        <f aca="false">IF(F107="","",IFERROR(INDEX(Mapping!$A$6:$A$48,MATCH(F107,Mapping!$B$6:$B$48,0)),"Unknown line"))</f>
        <v/>
      </c>
    </row>
    <row r="108" customFormat="false" ht="15" hidden="false" customHeight="false" outlineLevel="0" collapsed="false">
      <c r="A108" s="18"/>
      <c r="B108" s="8"/>
      <c r="C108" s="19"/>
      <c r="D108" s="19"/>
      <c r="E108" s="20" t="str">
        <f aca="false">IF(A108="","",N(C108)-N(D108))</f>
        <v/>
      </c>
      <c r="F108" s="8"/>
      <c r="G108" s="11" t="str">
        <f aca="false">IF(F108="","",IFERROR(INDEX(Mapping!$A$6:$A$48,MATCH(F108,Mapping!$B$6:$B$48,0)),"Unknown line"))</f>
        <v/>
      </c>
    </row>
    <row r="109" customFormat="false" ht="15" hidden="false" customHeight="false" outlineLevel="0" collapsed="false">
      <c r="A109" s="18"/>
      <c r="B109" s="8"/>
      <c r="C109" s="19"/>
      <c r="D109" s="19"/>
      <c r="E109" s="20" t="str">
        <f aca="false">IF(A109="","",N(C109)-N(D109))</f>
        <v/>
      </c>
      <c r="F109" s="8"/>
      <c r="G109" s="11" t="str">
        <f aca="false">IF(F109="","",IFERROR(INDEX(Mapping!$A$6:$A$48,MATCH(F109,Mapping!$B$6:$B$48,0)),"Unknown line"))</f>
        <v/>
      </c>
    </row>
    <row r="110" customFormat="false" ht="15" hidden="false" customHeight="false" outlineLevel="0" collapsed="false">
      <c r="A110" s="18"/>
      <c r="B110" s="8"/>
      <c r="C110" s="19"/>
      <c r="D110" s="19"/>
      <c r="E110" s="20" t="str">
        <f aca="false">IF(A110="","",N(C110)-N(D110))</f>
        <v/>
      </c>
      <c r="F110" s="8"/>
      <c r="G110" s="11" t="str">
        <f aca="false">IF(F110="","",IFERROR(INDEX(Mapping!$A$6:$A$48,MATCH(F110,Mapping!$B$6:$B$48,0)),"Unknown line"))</f>
        <v/>
      </c>
    </row>
    <row r="111" customFormat="false" ht="15" hidden="false" customHeight="false" outlineLevel="0" collapsed="false">
      <c r="A111" s="18"/>
      <c r="B111" s="8"/>
      <c r="C111" s="19"/>
      <c r="D111" s="19"/>
      <c r="E111" s="20" t="str">
        <f aca="false">IF(A111="","",N(C111)-N(D111))</f>
        <v/>
      </c>
      <c r="F111" s="8"/>
      <c r="G111" s="11" t="str">
        <f aca="false">IF(F111="","",IFERROR(INDEX(Mapping!$A$6:$A$48,MATCH(F111,Mapping!$B$6:$B$48,0)),"Unknown line"))</f>
        <v/>
      </c>
    </row>
    <row r="112" customFormat="false" ht="15" hidden="false" customHeight="false" outlineLevel="0" collapsed="false">
      <c r="A112" s="18"/>
      <c r="B112" s="8"/>
      <c r="C112" s="19"/>
      <c r="D112" s="19"/>
      <c r="E112" s="20" t="str">
        <f aca="false">IF(A112="","",N(C112)-N(D112))</f>
        <v/>
      </c>
      <c r="F112" s="8"/>
      <c r="G112" s="11" t="str">
        <f aca="false">IF(F112="","",IFERROR(INDEX(Mapping!$A$6:$A$48,MATCH(F112,Mapping!$B$6:$B$48,0)),"Unknown line"))</f>
        <v/>
      </c>
    </row>
    <row r="113" customFormat="false" ht="15" hidden="false" customHeight="false" outlineLevel="0" collapsed="false">
      <c r="A113" s="18"/>
      <c r="B113" s="8"/>
      <c r="C113" s="19"/>
      <c r="D113" s="19"/>
      <c r="E113" s="20" t="str">
        <f aca="false">IF(A113="","",N(C113)-N(D113))</f>
        <v/>
      </c>
      <c r="F113" s="8"/>
      <c r="G113" s="11" t="str">
        <f aca="false">IF(F113="","",IFERROR(INDEX(Mapping!$A$6:$A$48,MATCH(F113,Mapping!$B$6:$B$48,0)),"Unknown line"))</f>
        <v/>
      </c>
    </row>
    <row r="114" customFormat="false" ht="15" hidden="false" customHeight="false" outlineLevel="0" collapsed="false">
      <c r="A114" s="18"/>
      <c r="B114" s="8"/>
      <c r="C114" s="19"/>
      <c r="D114" s="19"/>
      <c r="E114" s="20" t="str">
        <f aca="false">IF(A114="","",N(C114)-N(D114))</f>
        <v/>
      </c>
      <c r="F114" s="8"/>
      <c r="G114" s="11" t="str">
        <f aca="false">IF(F114="","",IFERROR(INDEX(Mapping!$A$6:$A$48,MATCH(F114,Mapping!$B$6:$B$48,0)),"Unknown line"))</f>
        <v/>
      </c>
    </row>
    <row r="115" customFormat="false" ht="15" hidden="false" customHeight="false" outlineLevel="0" collapsed="false">
      <c r="A115" s="18"/>
      <c r="B115" s="8"/>
      <c r="C115" s="19"/>
      <c r="D115" s="19"/>
      <c r="E115" s="20" t="str">
        <f aca="false">IF(A115="","",N(C115)-N(D115))</f>
        <v/>
      </c>
      <c r="F115" s="8"/>
      <c r="G115" s="11" t="str">
        <f aca="false">IF(F115="","",IFERROR(INDEX(Mapping!$A$6:$A$48,MATCH(F115,Mapping!$B$6:$B$48,0)),"Unknown line"))</f>
        <v/>
      </c>
    </row>
    <row r="116" customFormat="false" ht="15" hidden="false" customHeight="false" outlineLevel="0" collapsed="false">
      <c r="A116" s="18"/>
      <c r="B116" s="8"/>
      <c r="C116" s="19"/>
      <c r="D116" s="19"/>
      <c r="E116" s="20" t="str">
        <f aca="false">IF(A116="","",N(C116)-N(D116))</f>
        <v/>
      </c>
      <c r="F116" s="8"/>
      <c r="G116" s="11" t="str">
        <f aca="false">IF(F116="","",IFERROR(INDEX(Mapping!$A$6:$A$48,MATCH(F116,Mapping!$B$6:$B$48,0)),"Unknown line"))</f>
        <v/>
      </c>
    </row>
    <row r="117" customFormat="false" ht="15" hidden="false" customHeight="false" outlineLevel="0" collapsed="false">
      <c r="A117" s="18"/>
      <c r="B117" s="8"/>
      <c r="C117" s="19"/>
      <c r="D117" s="19"/>
      <c r="E117" s="20" t="str">
        <f aca="false">IF(A117="","",N(C117)-N(D117))</f>
        <v/>
      </c>
      <c r="F117" s="8"/>
      <c r="G117" s="11" t="str">
        <f aca="false">IF(F117="","",IFERROR(INDEX(Mapping!$A$6:$A$48,MATCH(F117,Mapping!$B$6:$B$48,0)),"Unknown line"))</f>
        <v/>
      </c>
    </row>
    <row r="118" customFormat="false" ht="15" hidden="false" customHeight="false" outlineLevel="0" collapsed="false">
      <c r="A118" s="18"/>
      <c r="B118" s="8"/>
      <c r="C118" s="19"/>
      <c r="D118" s="19"/>
      <c r="E118" s="20" t="str">
        <f aca="false">IF(A118="","",N(C118)-N(D118))</f>
        <v/>
      </c>
      <c r="F118" s="8"/>
      <c r="G118" s="11" t="str">
        <f aca="false">IF(F118="","",IFERROR(INDEX(Mapping!$A$6:$A$48,MATCH(F118,Mapping!$B$6:$B$48,0)),"Unknown line"))</f>
        <v/>
      </c>
    </row>
    <row r="119" customFormat="false" ht="15" hidden="false" customHeight="false" outlineLevel="0" collapsed="false">
      <c r="A119" s="18"/>
      <c r="B119" s="8"/>
      <c r="C119" s="19"/>
      <c r="D119" s="19"/>
      <c r="E119" s="20" t="str">
        <f aca="false">IF(A119="","",N(C119)-N(D119))</f>
        <v/>
      </c>
      <c r="F119" s="8"/>
      <c r="G119" s="11" t="str">
        <f aca="false">IF(F119="","",IFERROR(INDEX(Mapping!$A$6:$A$48,MATCH(F119,Mapping!$B$6:$B$48,0)),"Unknown line"))</f>
        <v/>
      </c>
    </row>
    <row r="120" customFormat="false" ht="15" hidden="false" customHeight="false" outlineLevel="0" collapsed="false">
      <c r="A120" s="18"/>
      <c r="B120" s="8"/>
      <c r="C120" s="19"/>
      <c r="D120" s="19"/>
      <c r="E120" s="20" t="str">
        <f aca="false">IF(A120="","",N(C120)-N(D120))</f>
        <v/>
      </c>
      <c r="F120" s="8"/>
      <c r="G120" s="11" t="str">
        <f aca="false">IF(F120="","",IFERROR(INDEX(Mapping!$A$6:$A$48,MATCH(F120,Mapping!$B$6:$B$48,0)),"Unknown line"))</f>
        <v/>
      </c>
    </row>
    <row r="121" customFormat="false" ht="15" hidden="false" customHeight="false" outlineLevel="0" collapsed="false">
      <c r="A121" s="18"/>
      <c r="B121" s="8"/>
      <c r="C121" s="19"/>
      <c r="D121" s="19"/>
      <c r="E121" s="20" t="str">
        <f aca="false">IF(A121="","",N(C121)-N(D121))</f>
        <v/>
      </c>
      <c r="F121" s="8"/>
      <c r="G121" s="11" t="str">
        <f aca="false">IF(F121="","",IFERROR(INDEX(Mapping!$A$6:$A$48,MATCH(F121,Mapping!$B$6:$B$48,0)),"Unknown line"))</f>
        <v/>
      </c>
    </row>
    <row r="122" customFormat="false" ht="15" hidden="false" customHeight="false" outlineLevel="0" collapsed="false">
      <c r="A122" s="18"/>
      <c r="B122" s="8"/>
      <c r="C122" s="19"/>
      <c r="D122" s="19"/>
      <c r="E122" s="20" t="str">
        <f aca="false">IF(A122="","",N(C122)-N(D122))</f>
        <v/>
      </c>
      <c r="F122" s="8"/>
      <c r="G122" s="11" t="str">
        <f aca="false">IF(F122="","",IFERROR(INDEX(Mapping!$A$6:$A$48,MATCH(F122,Mapping!$B$6:$B$48,0)),"Unknown line"))</f>
        <v/>
      </c>
    </row>
    <row r="123" customFormat="false" ht="15" hidden="false" customHeight="false" outlineLevel="0" collapsed="false">
      <c r="A123" s="18"/>
      <c r="B123" s="8"/>
      <c r="C123" s="19"/>
      <c r="D123" s="19"/>
      <c r="E123" s="20" t="str">
        <f aca="false">IF(A123="","",N(C123)-N(D123))</f>
        <v/>
      </c>
      <c r="F123" s="8"/>
      <c r="G123" s="11" t="str">
        <f aca="false">IF(F123="","",IFERROR(INDEX(Mapping!$A$6:$A$48,MATCH(F123,Mapping!$B$6:$B$48,0)),"Unknown line"))</f>
        <v/>
      </c>
    </row>
    <row r="124" customFormat="false" ht="15" hidden="false" customHeight="false" outlineLevel="0" collapsed="false">
      <c r="A124" s="18"/>
      <c r="B124" s="8"/>
      <c r="C124" s="19"/>
      <c r="D124" s="19"/>
      <c r="E124" s="20" t="str">
        <f aca="false">IF(A124="","",N(C124)-N(D124))</f>
        <v/>
      </c>
      <c r="F124" s="8"/>
      <c r="G124" s="11" t="str">
        <f aca="false">IF(F124="","",IFERROR(INDEX(Mapping!$A$6:$A$48,MATCH(F124,Mapping!$B$6:$B$48,0)),"Unknown line"))</f>
        <v/>
      </c>
    </row>
    <row r="125" customFormat="false" ht="15" hidden="false" customHeight="false" outlineLevel="0" collapsed="false">
      <c r="A125" s="18"/>
      <c r="B125" s="8"/>
      <c r="C125" s="19"/>
      <c r="D125" s="19"/>
      <c r="E125" s="20" t="str">
        <f aca="false">IF(A125="","",N(C125)-N(D125))</f>
        <v/>
      </c>
      <c r="F125" s="8"/>
      <c r="G125" s="11" t="str">
        <f aca="false">IF(F125="","",IFERROR(INDEX(Mapping!$A$6:$A$48,MATCH(F125,Mapping!$B$6:$B$48,0)),"Unknown line"))</f>
        <v/>
      </c>
    </row>
    <row r="126" customFormat="false" ht="15" hidden="false" customHeight="false" outlineLevel="0" collapsed="false">
      <c r="A126" s="18"/>
      <c r="B126" s="8"/>
      <c r="C126" s="19"/>
      <c r="D126" s="19"/>
      <c r="E126" s="20" t="str">
        <f aca="false">IF(A126="","",N(C126)-N(D126))</f>
        <v/>
      </c>
      <c r="F126" s="8"/>
      <c r="G126" s="11" t="str">
        <f aca="false">IF(F126="","",IFERROR(INDEX(Mapping!$A$6:$A$48,MATCH(F126,Mapping!$B$6:$B$48,0)),"Unknown line"))</f>
        <v/>
      </c>
    </row>
    <row r="127" customFormat="false" ht="15" hidden="false" customHeight="false" outlineLevel="0" collapsed="false">
      <c r="A127" s="18"/>
      <c r="B127" s="8"/>
      <c r="C127" s="19"/>
      <c r="D127" s="19"/>
      <c r="E127" s="20" t="str">
        <f aca="false">IF(A127="","",N(C127)-N(D127))</f>
        <v/>
      </c>
      <c r="F127" s="8"/>
      <c r="G127" s="11" t="str">
        <f aca="false">IF(F127="","",IFERROR(INDEX(Mapping!$A$6:$A$48,MATCH(F127,Mapping!$B$6:$B$48,0)),"Unknown line"))</f>
        <v/>
      </c>
    </row>
    <row r="128" customFormat="false" ht="15" hidden="false" customHeight="false" outlineLevel="0" collapsed="false">
      <c r="A128" s="18"/>
      <c r="B128" s="8"/>
      <c r="C128" s="19"/>
      <c r="D128" s="19"/>
      <c r="E128" s="20" t="str">
        <f aca="false">IF(A128="","",N(C128)-N(D128))</f>
        <v/>
      </c>
      <c r="F128" s="8"/>
      <c r="G128" s="11" t="str">
        <f aca="false">IF(F128="","",IFERROR(INDEX(Mapping!$A$6:$A$48,MATCH(F128,Mapping!$B$6:$B$48,0)),"Unknown line"))</f>
        <v/>
      </c>
    </row>
    <row r="129" customFormat="false" ht="15" hidden="false" customHeight="false" outlineLevel="0" collapsed="false">
      <c r="A129" s="18"/>
      <c r="B129" s="8"/>
      <c r="C129" s="19"/>
      <c r="D129" s="19"/>
      <c r="E129" s="20" t="str">
        <f aca="false">IF(A129="","",N(C129)-N(D129))</f>
        <v/>
      </c>
      <c r="F129" s="8"/>
      <c r="G129" s="11" t="str">
        <f aca="false">IF(F129="","",IFERROR(INDEX(Mapping!$A$6:$A$48,MATCH(F129,Mapping!$B$6:$B$48,0)),"Unknown line"))</f>
        <v/>
      </c>
    </row>
    <row r="130" customFormat="false" ht="15" hidden="false" customHeight="false" outlineLevel="0" collapsed="false">
      <c r="A130" s="18"/>
      <c r="B130" s="8"/>
      <c r="C130" s="19"/>
      <c r="D130" s="19"/>
      <c r="E130" s="20" t="str">
        <f aca="false">IF(A130="","",N(C130)-N(D130))</f>
        <v/>
      </c>
      <c r="F130" s="8"/>
      <c r="G130" s="11" t="str">
        <f aca="false">IF(F130="","",IFERROR(INDEX(Mapping!$A$6:$A$48,MATCH(F130,Mapping!$B$6:$B$48,0)),"Unknown line"))</f>
        <v/>
      </c>
    </row>
    <row r="131" customFormat="false" ht="15" hidden="false" customHeight="false" outlineLevel="0" collapsed="false">
      <c r="A131" s="18"/>
      <c r="B131" s="8"/>
      <c r="C131" s="19"/>
      <c r="D131" s="19"/>
      <c r="E131" s="20" t="str">
        <f aca="false">IF(A131="","",N(C131)-N(D131))</f>
        <v/>
      </c>
      <c r="F131" s="8"/>
      <c r="G131" s="11" t="str">
        <f aca="false">IF(F131="","",IFERROR(INDEX(Mapping!$A$6:$A$48,MATCH(F131,Mapping!$B$6:$B$48,0)),"Unknown line"))</f>
        <v/>
      </c>
    </row>
    <row r="132" customFormat="false" ht="15" hidden="false" customHeight="false" outlineLevel="0" collapsed="false">
      <c r="A132" s="18"/>
      <c r="B132" s="8"/>
      <c r="C132" s="19"/>
      <c r="D132" s="19"/>
      <c r="E132" s="20" t="str">
        <f aca="false">IF(A132="","",N(C132)-N(D132))</f>
        <v/>
      </c>
      <c r="F132" s="8"/>
      <c r="G132" s="11" t="str">
        <f aca="false">IF(F132="","",IFERROR(INDEX(Mapping!$A$6:$A$48,MATCH(F132,Mapping!$B$6:$B$48,0)),"Unknown line"))</f>
        <v/>
      </c>
    </row>
    <row r="133" customFormat="false" ht="15" hidden="false" customHeight="false" outlineLevel="0" collapsed="false">
      <c r="A133" s="18"/>
      <c r="B133" s="8"/>
      <c r="C133" s="19"/>
      <c r="D133" s="19"/>
      <c r="E133" s="20" t="str">
        <f aca="false">IF(A133="","",N(C133)-N(D133))</f>
        <v/>
      </c>
      <c r="F133" s="8"/>
      <c r="G133" s="11" t="str">
        <f aca="false">IF(F133="","",IFERROR(INDEX(Mapping!$A$6:$A$48,MATCH(F133,Mapping!$B$6:$B$48,0)),"Unknown line"))</f>
        <v/>
      </c>
    </row>
    <row r="134" customFormat="false" ht="15" hidden="false" customHeight="false" outlineLevel="0" collapsed="false">
      <c r="A134" s="18"/>
      <c r="B134" s="8"/>
      <c r="C134" s="19"/>
      <c r="D134" s="19"/>
      <c r="E134" s="20" t="str">
        <f aca="false">IF(A134="","",N(C134)-N(D134))</f>
        <v/>
      </c>
      <c r="F134" s="8"/>
      <c r="G134" s="11" t="str">
        <f aca="false">IF(F134="","",IFERROR(INDEX(Mapping!$A$6:$A$48,MATCH(F134,Mapping!$B$6:$B$48,0)),"Unknown line"))</f>
        <v/>
      </c>
    </row>
    <row r="135" customFormat="false" ht="15" hidden="false" customHeight="false" outlineLevel="0" collapsed="false">
      <c r="A135" s="18"/>
      <c r="B135" s="8"/>
      <c r="C135" s="19"/>
      <c r="D135" s="19"/>
      <c r="E135" s="20" t="str">
        <f aca="false">IF(A135="","",N(C135)-N(D135))</f>
        <v/>
      </c>
      <c r="F135" s="8"/>
      <c r="G135" s="11" t="str">
        <f aca="false">IF(F135="","",IFERROR(INDEX(Mapping!$A$6:$A$48,MATCH(F135,Mapping!$B$6:$B$48,0)),"Unknown line"))</f>
        <v/>
      </c>
    </row>
    <row r="136" customFormat="false" ht="15" hidden="false" customHeight="false" outlineLevel="0" collapsed="false">
      <c r="A136" s="18"/>
      <c r="B136" s="8"/>
      <c r="C136" s="19"/>
      <c r="D136" s="19"/>
      <c r="E136" s="20" t="str">
        <f aca="false">IF(A136="","",N(C136)-N(D136))</f>
        <v/>
      </c>
      <c r="F136" s="8"/>
      <c r="G136" s="11" t="str">
        <f aca="false">IF(F136="","",IFERROR(INDEX(Mapping!$A$6:$A$48,MATCH(F136,Mapping!$B$6:$B$48,0)),"Unknown line"))</f>
        <v/>
      </c>
    </row>
    <row r="137" customFormat="false" ht="15" hidden="false" customHeight="false" outlineLevel="0" collapsed="false">
      <c r="A137" s="18"/>
      <c r="B137" s="8"/>
      <c r="C137" s="19"/>
      <c r="D137" s="19"/>
      <c r="E137" s="20" t="str">
        <f aca="false">IF(A137="","",N(C137)-N(D137))</f>
        <v/>
      </c>
      <c r="F137" s="8"/>
      <c r="G137" s="11" t="str">
        <f aca="false">IF(F137="","",IFERROR(INDEX(Mapping!$A$6:$A$48,MATCH(F137,Mapping!$B$6:$B$48,0)),"Unknown line"))</f>
        <v/>
      </c>
    </row>
    <row r="138" customFormat="false" ht="15" hidden="false" customHeight="false" outlineLevel="0" collapsed="false">
      <c r="A138" s="18"/>
      <c r="B138" s="8"/>
      <c r="C138" s="19"/>
      <c r="D138" s="19"/>
      <c r="E138" s="20" t="str">
        <f aca="false">IF(A138="","",N(C138)-N(D138))</f>
        <v/>
      </c>
      <c r="F138" s="8"/>
      <c r="G138" s="11" t="str">
        <f aca="false">IF(F138="","",IFERROR(INDEX(Mapping!$A$6:$A$48,MATCH(F138,Mapping!$B$6:$B$48,0)),"Unknown line"))</f>
        <v/>
      </c>
    </row>
    <row r="139" customFormat="false" ht="15" hidden="false" customHeight="false" outlineLevel="0" collapsed="false">
      <c r="A139" s="18"/>
      <c r="B139" s="8"/>
      <c r="C139" s="19"/>
      <c r="D139" s="19"/>
      <c r="E139" s="20" t="str">
        <f aca="false">IF(A139="","",N(C139)-N(D139))</f>
        <v/>
      </c>
      <c r="F139" s="8"/>
      <c r="G139" s="11" t="str">
        <f aca="false">IF(F139="","",IFERROR(INDEX(Mapping!$A$6:$A$48,MATCH(F139,Mapping!$B$6:$B$48,0)),"Unknown line"))</f>
        <v/>
      </c>
    </row>
    <row r="140" customFormat="false" ht="15" hidden="false" customHeight="false" outlineLevel="0" collapsed="false">
      <c r="A140" s="18"/>
      <c r="B140" s="8"/>
      <c r="C140" s="19"/>
      <c r="D140" s="19"/>
      <c r="E140" s="20" t="str">
        <f aca="false">IF(A140="","",N(C140)-N(D140))</f>
        <v/>
      </c>
      <c r="F140" s="8"/>
      <c r="G140" s="11" t="str">
        <f aca="false">IF(F140="","",IFERROR(INDEX(Mapping!$A$6:$A$48,MATCH(F140,Mapping!$B$6:$B$48,0)),"Unknown line"))</f>
        <v/>
      </c>
    </row>
    <row r="141" customFormat="false" ht="15" hidden="false" customHeight="false" outlineLevel="0" collapsed="false">
      <c r="A141" s="18"/>
      <c r="B141" s="8"/>
      <c r="C141" s="19"/>
      <c r="D141" s="19"/>
      <c r="E141" s="20" t="str">
        <f aca="false">IF(A141="","",N(C141)-N(D141))</f>
        <v/>
      </c>
      <c r="F141" s="8"/>
      <c r="G141" s="11" t="str">
        <f aca="false">IF(F141="","",IFERROR(INDEX(Mapping!$A$6:$A$48,MATCH(F141,Mapping!$B$6:$B$48,0)),"Unknown line"))</f>
        <v/>
      </c>
    </row>
    <row r="142" customFormat="false" ht="15" hidden="false" customHeight="false" outlineLevel="0" collapsed="false">
      <c r="A142" s="18"/>
      <c r="B142" s="8"/>
      <c r="C142" s="19"/>
      <c r="D142" s="19"/>
      <c r="E142" s="20" t="str">
        <f aca="false">IF(A142="","",N(C142)-N(D142))</f>
        <v/>
      </c>
      <c r="F142" s="8"/>
      <c r="G142" s="11" t="str">
        <f aca="false">IF(F142="","",IFERROR(INDEX(Mapping!$A$6:$A$48,MATCH(F142,Mapping!$B$6:$B$48,0)),"Unknown line"))</f>
        <v/>
      </c>
    </row>
    <row r="143" customFormat="false" ht="15" hidden="false" customHeight="false" outlineLevel="0" collapsed="false">
      <c r="A143" s="18"/>
      <c r="B143" s="8"/>
      <c r="C143" s="19"/>
      <c r="D143" s="19"/>
      <c r="E143" s="20" t="str">
        <f aca="false">IF(A143="","",N(C143)-N(D143))</f>
        <v/>
      </c>
      <c r="F143" s="8"/>
      <c r="G143" s="11" t="str">
        <f aca="false">IF(F143="","",IFERROR(INDEX(Mapping!$A$6:$A$48,MATCH(F143,Mapping!$B$6:$B$48,0)),"Unknown line"))</f>
        <v/>
      </c>
    </row>
    <row r="144" customFormat="false" ht="15" hidden="false" customHeight="false" outlineLevel="0" collapsed="false">
      <c r="A144" s="18"/>
      <c r="B144" s="8"/>
      <c r="C144" s="19"/>
      <c r="D144" s="19"/>
      <c r="E144" s="20" t="str">
        <f aca="false">IF(A144="","",N(C144)-N(D144))</f>
        <v/>
      </c>
      <c r="F144" s="8"/>
      <c r="G144" s="11" t="str">
        <f aca="false">IF(F144="","",IFERROR(INDEX(Mapping!$A$6:$A$48,MATCH(F144,Mapping!$B$6:$B$48,0)),"Unknown line"))</f>
        <v/>
      </c>
    </row>
    <row r="145" customFormat="false" ht="15" hidden="false" customHeight="false" outlineLevel="0" collapsed="false">
      <c r="A145" s="18"/>
      <c r="B145" s="8"/>
      <c r="C145" s="19"/>
      <c r="D145" s="19"/>
      <c r="E145" s="20" t="str">
        <f aca="false">IF(A145="","",N(C145)-N(D145))</f>
        <v/>
      </c>
      <c r="F145" s="8"/>
      <c r="G145" s="11" t="str">
        <f aca="false">IF(F145="","",IFERROR(INDEX(Mapping!$A$6:$A$48,MATCH(F145,Mapping!$B$6:$B$48,0)),"Unknown line"))</f>
        <v/>
      </c>
    </row>
    <row r="146" customFormat="false" ht="15" hidden="false" customHeight="false" outlineLevel="0" collapsed="false">
      <c r="A146" s="18"/>
      <c r="B146" s="8"/>
      <c r="C146" s="19"/>
      <c r="D146" s="19"/>
      <c r="E146" s="20" t="str">
        <f aca="false">IF(A146="","",N(C146)-N(D146))</f>
        <v/>
      </c>
      <c r="F146" s="8"/>
      <c r="G146" s="11" t="str">
        <f aca="false">IF(F146="","",IFERROR(INDEX(Mapping!$A$6:$A$48,MATCH(F146,Mapping!$B$6:$B$48,0)),"Unknown line"))</f>
        <v/>
      </c>
    </row>
    <row r="147" customFormat="false" ht="15" hidden="false" customHeight="false" outlineLevel="0" collapsed="false">
      <c r="A147" s="18"/>
      <c r="B147" s="8"/>
      <c r="C147" s="19"/>
      <c r="D147" s="19"/>
      <c r="E147" s="20" t="str">
        <f aca="false">IF(A147="","",N(C147)-N(D147))</f>
        <v/>
      </c>
      <c r="F147" s="8"/>
      <c r="G147" s="11" t="str">
        <f aca="false">IF(F147="","",IFERROR(INDEX(Mapping!$A$6:$A$48,MATCH(F147,Mapping!$B$6:$B$48,0)),"Unknown line"))</f>
        <v/>
      </c>
    </row>
    <row r="148" customFormat="false" ht="15" hidden="false" customHeight="false" outlineLevel="0" collapsed="false">
      <c r="A148" s="18"/>
      <c r="B148" s="8"/>
      <c r="C148" s="19"/>
      <c r="D148" s="19"/>
      <c r="E148" s="20" t="str">
        <f aca="false">IF(A148="","",N(C148)-N(D148))</f>
        <v/>
      </c>
      <c r="F148" s="8"/>
      <c r="G148" s="11" t="str">
        <f aca="false">IF(F148="","",IFERROR(INDEX(Mapping!$A$6:$A$48,MATCH(F148,Mapping!$B$6:$B$48,0)),"Unknown line"))</f>
        <v/>
      </c>
    </row>
    <row r="149" customFormat="false" ht="15" hidden="false" customHeight="false" outlineLevel="0" collapsed="false">
      <c r="A149" s="18"/>
      <c r="B149" s="8"/>
      <c r="C149" s="19"/>
      <c r="D149" s="19"/>
      <c r="E149" s="20" t="str">
        <f aca="false">IF(A149="","",N(C149)-N(D149))</f>
        <v/>
      </c>
      <c r="F149" s="8"/>
      <c r="G149" s="11" t="str">
        <f aca="false">IF(F149="","",IFERROR(INDEX(Mapping!$A$6:$A$48,MATCH(F149,Mapping!$B$6:$B$48,0)),"Unknown line"))</f>
        <v/>
      </c>
    </row>
    <row r="150" customFormat="false" ht="15" hidden="false" customHeight="false" outlineLevel="0" collapsed="false">
      <c r="A150" s="18"/>
      <c r="B150" s="8"/>
      <c r="C150" s="19"/>
      <c r="D150" s="19"/>
      <c r="E150" s="20" t="str">
        <f aca="false">IF(A150="","",N(C150)-N(D150))</f>
        <v/>
      </c>
      <c r="F150" s="8"/>
      <c r="G150" s="11" t="str">
        <f aca="false">IF(F150="","",IFERROR(INDEX(Mapping!$A$6:$A$48,MATCH(F150,Mapping!$B$6:$B$48,0)),"Unknown line"))</f>
        <v/>
      </c>
    </row>
    <row r="151" customFormat="false" ht="15" hidden="false" customHeight="false" outlineLevel="0" collapsed="false">
      <c r="A151" s="18"/>
      <c r="B151" s="8"/>
      <c r="C151" s="19"/>
      <c r="D151" s="19"/>
      <c r="E151" s="20" t="str">
        <f aca="false">IF(A151="","",N(C151)-N(D151))</f>
        <v/>
      </c>
      <c r="F151" s="8"/>
      <c r="G151" s="11" t="str">
        <f aca="false">IF(F151="","",IFERROR(INDEX(Mapping!$A$6:$A$48,MATCH(F151,Mapping!$B$6:$B$48,0)),"Unknown line"))</f>
        <v/>
      </c>
    </row>
    <row r="152" customFormat="false" ht="15" hidden="false" customHeight="false" outlineLevel="0" collapsed="false">
      <c r="A152" s="18"/>
      <c r="B152" s="8"/>
      <c r="C152" s="19"/>
      <c r="D152" s="19"/>
      <c r="E152" s="20" t="str">
        <f aca="false">IF(A152="","",N(C152)-N(D152))</f>
        <v/>
      </c>
      <c r="F152" s="8"/>
      <c r="G152" s="11" t="str">
        <f aca="false">IF(F152="","",IFERROR(INDEX(Mapping!$A$6:$A$48,MATCH(F152,Mapping!$B$6:$B$48,0)),"Unknown line"))</f>
        <v/>
      </c>
    </row>
    <row r="153" customFormat="false" ht="15" hidden="false" customHeight="false" outlineLevel="0" collapsed="false">
      <c r="A153" s="18"/>
      <c r="B153" s="8"/>
      <c r="C153" s="19"/>
      <c r="D153" s="19"/>
      <c r="E153" s="20" t="str">
        <f aca="false">IF(A153="","",N(C153)-N(D153))</f>
        <v/>
      </c>
      <c r="F153" s="8"/>
      <c r="G153" s="11" t="str">
        <f aca="false">IF(F153="","",IFERROR(INDEX(Mapping!$A$6:$A$48,MATCH(F153,Mapping!$B$6:$B$48,0)),"Unknown line"))</f>
        <v/>
      </c>
    </row>
    <row r="154" customFormat="false" ht="15" hidden="false" customHeight="false" outlineLevel="0" collapsed="false">
      <c r="A154" s="18"/>
      <c r="B154" s="8"/>
      <c r="C154" s="19"/>
      <c r="D154" s="19"/>
      <c r="E154" s="20" t="str">
        <f aca="false">IF(A154="","",N(C154)-N(D154))</f>
        <v/>
      </c>
      <c r="F154" s="8"/>
      <c r="G154" s="11" t="str">
        <f aca="false">IF(F154="","",IFERROR(INDEX(Mapping!$A$6:$A$48,MATCH(F154,Mapping!$B$6:$B$48,0)),"Unknown line"))</f>
        <v/>
      </c>
    </row>
    <row r="155" customFormat="false" ht="15" hidden="false" customHeight="false" outlineLevel="0" collapsed="false">
      <c r="A155" s="18"/>
      <c r="B155" s="8"/>
      <c r="C155" s="19"/>
      <c r="D155" s="19"/>
      <c r="E155" s="20" t="str">
        <f aca="false">IF(A155="","",N(C155)-N(D155))</f>
        <v/>
      </c>
      <c r="F155" s="8"/>
      <c r="G155" s="11" t="str">
        <f aca="false">IF(F155="","",IFERROR(INDEX(Mapping!$A$6:$A$48,MATCH(F155,Mapping!$B$6:$B$48,0)),"Unknown line"))</f>
        <v/>
      </c>
    </row>
    <row r="156" customFormat="false" ht="15" hidden="false" customHeight="false" outlineLevel="0" collapsed="false">
      <c r="A156" s="18"/>
      <c r="B156" s="8"/>
      <c r="C156" s="19"/>
      <c r="D156" s="19"/>
      <c r="E156" s="20" t="str">
        <f aca="false">IF(A156="","",N(C156)-N(D156))</f>
        <v/>
      </c>
      <c r="F156" s="8"/>
      <c r="G156" s="11" t="str">
        <f aca="false">IF(F156="","",IFERROR(INDEX(Mapping!$A$6:$A$48,MATCH(F156,Mapping!$B$6:$B$48,0)),"Unknown line"))</f>
        <v/>
      </c>
    </row>
    <row r="157" customFormat="false" ht="15" hidden="false" customHeight="false" outlineLevel="0" collapsed="false">
      <c r="A157" s="18"/>
      <c r="B157" s="8"/>
      <c r="C157" s="19"/>
      <c r="D157" s="19"/>
      <c r="E157" s="20" t="str">
        <f aca="false">IF(A157="","",N(C157)-N(D157))</f>
        <v/>
      </c>
      <c r="F157" s="8"/>
      <c r="G157" s="11" t="str">
        <f aca="false">IF(F157="","",IFERROR(INDEX(Mapping!$A$6:$A$48,MATCH(F157,Mapping!$B$6:$B$48,0)),"Unknown line"))</f>
        <v/>
      </c>
    </row>
    <row r="158" customFormat="false" ht="15" hidden="false" customHeight="false" outlineLevel="0" collapsed="false">
      <c r="A158" s="18"/>
      <c r="B158" s="8"/>
      <c r="C158" s="19"/>
      <c r="D158" s="19"/>
      <c r="E158" s="20" t="str">
        <f aca="false">IF(A158="","",N(C158)-N(D158))</f>
        <v/>
      </c>
      <c r="F158" s="8"/>
      <c r="G158" s="11" t="str">
        <f aca="false">IF(F158="","",IFERROR(INDEX(Mapping!$A$6:$A$48,MATCH(F158,Mapping!$B$6:$B$48,0)),"Unknown line"))</f>
        <v/>
      </c>
    </row>
    <row r="159" customFormat="false" ht="15" hidden="false" customHeight="false" outlineLevel="0" collapsed="false">
      <c r="A159" s="18"/>
      <c r="B159" s="8"/>
      <c r="C159" s="19"/>
      <c r="D159" s="19"/>
      <c r="E159" s="20" t="str">
        <f aca="false">IF(A159="","",N(C159)-N(D159))</f>
        <v/>
      </c>
      <c r="F159" s="8"/>
      <c r="G159" s="11" t="str">
        <f aca="false">IF(F159="","",IFERROR(INDEX(Mapping!$A$6:$A$48,MATCH(F159,Mapping!$B$6:$B$48,0)),"Unknown line"))</f>
        <v/>
      </c>
    </row>
    <row r="160" customFormat="false" ht="15" hidden="false" customHeight="false" outlineLevel="0" collapsed="false">
      <c r="A160" s="18"/>
      <c r="B160" s="8"/>
      <c r="C160" s="19"/>
      <c r="D160" s="19"/>
      <c r="E160" s="20" t="str">
        <f aca="false">IF(A160="","",N(C160)-N(D160))</f>
        <v/>
      </c>
      <c r="F160" s="8"/>
      <c r="G160" s="11" t="str">
        <f aca="false">IF(F160="","",IFERROR(INDEX(Mapping!$A$6:$A$48,MATCH(F160,Mapping!$B$6:$B$48,0)),"Unknown line"))</f>
        <v/>
      </c>
    </row>
    <row r="161" customFormat="false" ht="15" hidden="false" customHeight="false" outlineLevel="0" collapsed="false">
      <c r="A161" s="18"/>
      <c r="B161" s="8"/>
      <c r="C161" s="19"/>
      <c r="D161" s="19"/>
      <c r="E161" s="20" t="str">
        <f aca="false">IF(A161="","",N(C161)-N(D161))</f>
        <v/>
      </c>
      <c r="F161" s="8"/>
      <c r="G161" s="11" t="str">
        <f aca="false">IF(F161="","",IFERROR(INDEX(Mapping!$A$6:$A$48,MATCH(F161,Mapping!$B$6:$B$48,0)),"Unknown line"))</f>
        <v/>
      </c>
    </row>
    <row r="162" customFormat="false" ht="15" hidden="false" customHeight="false" outlineLevel="0" collapsed="false">
      <c r="A162" s="18"/>
      <c r="B162" s="8"/>
      <c r="C162" s="19"/>
      <c r="D162" s="19"/>
      <c r="E162" s="20" t="str">
        <f aca="false">IF(A162="","",N(C162)-N(D162))</f>
        <v/>
      </c>
      <c r="F162" s="8"/>
      <c r="G162" s="11" t="str">
        <f aca="false">IF(F162="","",IFERROR(INDEX(Mapping!$A$6:$A$48,MATCH(F162,Mapping!$B$6:$B$48,0)),"Unknown line"))</f>
        <v/>
      </c>
    </row>
    <row r="163" customFormat="false" ht="15" hidden="false" customHeight="false" outlineLevel="0" collapsed="false">
      <c r="A163" s="18"/>
      <c r="B163" s="8"/>
      <c r="C163" s="19"/>
      <c r="D163" s="19"/>
      <c r="E163" s="20" t="str">
        <f aca="false">IF(A163="","",N(C163)-N(D163))</f>
        <v/>
      </c>
      <c r="F163" s="8"/>
      <c r="G163" s="11" t="str">
        <f aca="false">IF(F163="","",IFERROR(INDEX(Mapping!$A$6:$A$48,MATCH(F163,Mapping!$B$6:$B$48,0)),"Unknown line"))</f>
        <v/>
      </c>
    </row>
    <row r="164" customFormat="false" ht="15" hidden="false" customHeight="false" outlineLevel="0" collapsed="false">
      <c r="A164" s="18"/>
      <c r="B164" s="8"/>
      <c r="C164" s="19"/>
      <c r="D164" s="19"/>
      <c r="E164" s="20" t="str">
        <f aca="false">IF(A164="","",N(C164)-N(D164))</f>
        <v/>
      </c>
      <c r="F164" s="8"/>
      <c r="G164" s="11" t="str">
        <f aca="false">IF(F164="","",IFERROR(INDEX(Mapping!$A$6:$A$48,MATCH(F164,Mapping!$B$6:$B$48,0)),"Unknown line"))</f>
        <v/>
      </c>
    </row>
    <row r="165" customFormat="false" ht="15" hidden="false" customHeight="false" outlineLevel="0" collapsed="false">
      <c r="A165" s="18"/>
      <c r="B165" s="8"/>
      <c r="C165" s="19"/>
      <c r="D165" s="19"/>
      <c r="E165" s="20" t="str">
        <f aca="false">IF(A165="","",N(C165)-N(D165))</f>
        <v/>
      </c>
      <c r="F165" s="8"/>
      <c r="G165" s="11" t="str">
        <f aca="false">IF(F165="","",IFERROR(INDEX(Mapping!$A$6:$A$48,MATCH(F165,Mapping!$B$6:$B$48,0)),"Unknown line"))</f>
        <v/>
      </c>
    </row>
    <row r="166" customFormat="false" ht="15" hidden="false" customHeight="false" outlineLevel="0" collapsed="false">
      <c r="A166" s="18"/>
      <c r="B166" s="8"/>
      <c r="C166" s="19"/>
      <c r="D166" s="19"/>
      <c r="E166" s="20" t="str">
        <f aca="false">IF(A166="","",N(C166)-N(D166))</f>
        <v/>
      </c>
      <c r="F166" s="8"/>
      <c r="G166" s="11" t="str">
        <f aca="false">IF(F166="","",IFERROR(INDEX(Mapping!$A$6:$A$48,MATCH(F166,Mapping!$B$6:$B$48,0)),"Unknown line"))</f>
        <v/>
      </c>
    </row>
    <row r="167" customFormat="false" ht="15" hidden="false" customHeight="false" outlineLevel="0" collapsed="false">
      <c r="A167" s="18"/>
      <c r="B167" s="8"/>
      <c r="C167" s="19"/>
      <c r="D167" s="19"/>
      <c r="E167" s="20" t="str">
        <f aca="false">IF(A167="","",N(C167)-N(D167))</f>
        <v/>
      </c>
      <c r="F167" s="8"/>
      <c r="G167" s="11" t="str">
        <f aca="false">IF(F167="","",IFERROR(INDEX(Mapping!$A$6:$A$48,MATCH(F167,Mapping!$B$6:$B$48,0)),"Unknown line"))</f>
        <v/>
      </c>
    </row>
    <row r="168" customFormat="false" ht="15" hidden="false" customHeight="false" outlineLevel="0" collapsed="false">
      <c r="A168" s="18"/>
      <c r="B168" s="8"/>
      <c r="C168" s="19"/>
      <c r="D168" s="19"/>
      <c r="E168" s="20" t="str">
        <f aca="false">IF(A168="","",N(C168)-N(D168))</f>
        <v/>
      </c>
      <c r="F168" s="8"/>
      <c r="G168" s="11" t="str">
        <f aca="false">IF(F168="","",IFERROR(INDEX(Mapping!$A$6:$A$48,MATCH(F168,Mapping!$B$6:$B$48,0)),"Unknown line"))</f>
        <v/>
      </c>
    </row>
    <row r="169" customFormat="false" ht="15" hidden="false" customHeight="false" outlineLevel="0" collapsed="false">
      <c r="A169" s="18"/>
      <c r="B169" s="8"/>
      <c r="C169" s="19"/>
      <c r="D169" s="19"/>
      <c r="E169" s="20" t="str">
        <f aca="false">IF(A169="","",N(C169)-N(D169))</f>
        <v/>
      </c>
      <c r="F169" s="8"/>
      <c r="G169" s="11" t="str">
        <f aca="false">IF(F169="","",IFERROR(INDEX(Mapping!$A$6:$A$48,MATCH(F169,Mapping!$B$6:$B$48,0)),"Unknown line"))</f>
        <v/>
      </c>
    </row>
    <row r="170" customFormat="false" ht="15" hidden="false" customHeight="false" outlineLevel="0" collapsed="false">
      <c r="A170" s="18"/>
      <c r="B170" s="8"/>
      <c r="C170" s="19"/>
      <c r="D170" s="19"/>
      <c r="E170" s="20" t="str">
        <f aca="false">IF(A170="","",N(C170)-N(D170))</f>
        <v/>
      </c>
      <c r="F170" s="8"/>
      <c r="G170" s="11" t="str">
        <f aca="false">IF(F170="","",IFERROR(INDEX(Mapping!$A$6:$A$48,MATCH(F170,Mapping!$B$6:$B$48,0)),"Unknown line"))</f>
        <v/>
      </c>
    </row>
    <row r="171" customFormat="false" ht="15" hidden="false" customHeight="false" outlineLevel="0" collapsed="false">
      <c r="A171" s="18"/>
      <c r="B171" s="8"/>
      <c r="C171" s="19"/>
      <c r="D171" s="19"/>
      <c r="E171" s="20" t="str">
        <f aca="false">IF(A171="","",N(C171)-N(D171))</f>
        <v/>
      </c>
      <c r="F171" s="8"/>
      <c r="G171" s="11" t="str">
        <f aca="false">IF(F171="","",IFERROR(INDEX(Mapping!$A$6:$A$48,MATCH(F171,Mapping!$B$6:$B$48,0)),"Unknown line"))</f>
        <v/>
      </c>
    </row>
    <row r="172" customFormat="false" ht="15" hidden="false" customHeight="false" outlineLevel="0" collapsed="false">
      <c r="A172" s="18"/>
      <c r="B172" s="8"/>
      <c r="C172" s="19"/>
      <c r="D172" s="19"/>
      <c r="E172" s="20" t="str">
        <f aca="false">IF(A172="","",N(C172)-N(D172))</f>
        <v/>
      </c>
      <c r="F172" s="8"/>
      <c r="G172" s="11" t="str">
        <f aca="false">IF(F172="","",IFERROR(INDEX(Mapping!$A$6:$A$48,MATCH(F172,Mapping!$B$6:$B$48,0)),"Unknown line"))</f>
        <v/>
      </c>
    </row>
    <row r="173" customFormat="false" ht="15" hidden="false" customHeight="false" outlineLevel="0" collapsed="false">
      <c r="A173" s="18"/>
      <c r="B173" s="8"/>
      <c r="C173" s="19"/>
      <c r="D173" s="19"/>
      <c r="E173" s="20" t="str">
        <f aca="false">IF(A173="","",N(C173)-N(D173))</f>
        <v/>
      </c>
      <c r="F173" s="8"/>
      <c r="G173" s="11" t="str">
        <f aca="false">IF(F173="","",IFERROR(INDEX(Mapping!$A$6:$A$48,MATCH(F173,Mapping!$B$6:$B$48,0)),"Unknown line"))</f>
        <v/>
      </c>
    </row>
    <row r="174" customFormat="false" ht="15" hidden="false" customHeight="false" outlineLevel="0" collapsed="false">
      <c r="A174" s="18"/>
      <c r="B174" s="8"/>
      <c r="C174" s="19"/>
      <c r="D174" s="19"/>
      <c r="E174" s="20" t="str">
        <f aca="false">IF(A174="","",N(C174)-N(D174))</f>
        <v/>
      </c>
      <c r="F174" s="8"/>
      <c r="G174" s="11" t="str">
        <f aca="false">IF(F174="","",IFERROR(INDEX(Mapping!$A$6:$A$48,MATCH(F174,Mapping!$B$6:$B$48,0)),"Unknown line"))</f>
        <v/>
      </c>
    </row>
    <row r="175" customFormat="false" ht="15" hidden="false" customHeight="false" outlineLevel="0" collapsed="false">
      <c r="A175" s="18"/>
      <c r="B175" s="8"/>
      <c r="C175" s="19"/>
      <c r="D175" s="19"/>
      <c r="E175" s="20" t="str">
        <f aca="false">IF(A175="","",N(C175)-N(D175))</f>
        <v/>
      </c>
      <c r="F175" s="8"/>
      <c r="G175" s="11" t="str">
        <f aca="false">IF(F175="","",IFERROR(INDEX(Mapping!$A$6:$A$48,MATCH(F175,Mapping!$B$6:$B$48,0)),"Unknown line"))</f>
        <v/>
      </c>
    </row>
    <row r="176" customFormat="false" ht="15" hidden="false" customHeight="false" outlineLevel="0" collapsed="false">
      <c r="A176" s="18"/>
      <c r="B176" s="8"/>
      <c r="C176" s="19"/>
      <c r="D176" s="19"/>
      <c r="E176" s="20" t="str">
        <f aca="false">IF(A176="","",N(C176)-N(D176))</f>
        <v/>
      </c>
      <c r="F176" s="8"/>
      <c r="G176" s="11" t="str">
        <f aca="false">IF(F176="","",IFERROR(INDEX(Mapping!$A$6:$A$48,MATCH(F176,Mapping!$B$6:$B$48,0)),"Unknown line"))</f>
        <v/>
      </c>
    </row>
    <row r="177" customFormat="false" ht="15" hidden="false" customHeight="false" outlineLevel="0" collapsed="false">
      <c r="A177" s="18"/>
      <c r="B177" s="8"/>
      <c r="C177" s="19"/>
      <c r="D177" s="19"/>
      <c r="E177" s="20" t="str">
        <f aca="false">IF(A177="","",N(C177)-N(D177))</f>
        <v/>
      </c>
      <c r="F177" s="8"/>
      <c r="G177" s="11" t="str">
        <f aca="false">IF(F177="","",IFERROR(INDEX(Mapping!$A$6:$A$48,MATCH(F177,Mapping!$B$6:$B$48,0)),"Unknown line"))</f>
        <v/>
      </c>
    </row>
    <row r="178" customFormat="false" ht="15" hidden="false" customHeight="false" outlineLevel="0" collapsed="false">
      <c r="A178" s="18"/>
      <c r="B178" s="8"/>
      <c r="C178" s="19"/>
      <c r="D178" s="19"/>
      <c r="E178" s="20" t="str">
        <f aca="false">IF(A178="","",N(C178)-N(D178))</f>
        <v/>
      </c>
      <c r="F178" s="8"/>
      <c r="G178" s="11" t="str">
        <f aca="false">IF(F178="","",IFERROR(INDEX(Mapping!$A$6:$A$48,MATCH(F178,Mapping!$B$6:$B$48,0)),"Unknown line"))</f>
        <v/>
      </c>
    </row>
    <row r="179" customFormat="false" ht="15" hidden="false" customHeight="false" outlineLevel="0" collapsed="false">
      <c r="A179" s="18"/>
      <c r="B179" s="8"/>
      <c r="C179" s="19"/>
      <c r="D179" s="19"/>
      <c r="E179" s="20" t="str">
        <f aca="false">IF(A179="","",N(C179)-N(D179))</f>
        <v/>
      </c>
      <c r="F179" s="8"/>
      <c r="G179" s="11" t="str">
        <f aca="false">IF(F179="","",IFERROR(INDEX(Mapping!$A$6:$A$48,MATCH(F179,Mapping!$B$6:$B$48,0)),"Unknown line"))</f>
        <v/>
      </c>
    </row>
    <row r="180" customFormat="false" ht="15" hidden="false" customHeight="false" outlineLevel="0" collapsed="false">
      <c r="A180" s="18"/>
      <c r="B180" s="8"/>
      <c r="C180" s="19"/>
      <c r="D180" s="19"/>
      <c r="E180" s="20" t="str">
        <f aca="false">IF(A180="","",N(C180)-N(D180))</f>
        <v/>
      </c>
      <c r="F180" s="8"/>
      <c r="G180" s="11" t="str">
        <f aca="false">IF(F180="","",IFERROR(INDEX(Mapping!$A$6:$A$48,MATCH(F180,Mapping!$B$6:$B$48,0)),"Unknown line"))</f>
        <v/>
      </c>
    </row>
    <row r="181" customFormat="false" ht="15" hidden="false" customHeight="false" outlineLevel="0" collapsed="false">
      <c r="A181" s="18"/>
      <c r="B181" s="8"/>
      <c r="C181" s="19"/>
      <c r="D181" s="19"/>
      <c r="E181" s="20" t="str">
        <f aca="false">IF(A181="","",N(C181)-N(D181))</f>
        <v/>
      </c>
      <c r="F181" s="8"/>
      <c r="G181" s="11" t="str">
        <f aca="false">IF(F181="","",IFERROR(INDEX(Mapping!$A$6:$A$48,MATCH(F181,Mapping!$B$6:$B$48,0)),"Unknown line"))</f>
        <v/>
      </c>
    </row>
    <row r="182" customFormat="false" ht="15" hidden="false" customHeight="false" outlineLevel="0" collapsed="false">
      <c r="A182" s="18"/>
      <c r="B182" s="8"/>
      <c r="C182" s="19"/>
      <c r="D182" s="19"/>
      <c r="E182" s="20" t="str">
        <f aca="false">IF(A182="","",N(C182)-N(D182))</f>
        <v/>
      </c>
      <c r="F182" s="8"/>
      <c r="G182" s="11" t="str">
        <f aca="false">IF(F182="","",IFERROR(INDEX(Mapping!$A$6:$A$48,MATCH(F182,Mapping!$B$6:$B$48,0)),"Unknown line"))</f>
        <v/>
      </c>
    </row>
    <row r="183" customFormat="false" ht="15" hidden="false" customHeight="false" outlineLevel="0" collapsed="false">
      <c r="A183" s="18"/>
      <c r="B183" s="8"/>
      <c r="C183" s="19"/>
      <c r="D183" s="19"/>
      <c r="E183" s="20" t="str">
        <f aca="false">IF(A183="","",N(C183)-N(D183))</f>
        <v/>
      </c>
      <c r="F183" s="8"/>
      <c r="G183" s="11" t="str">
        <f aca="false">IF(F183="","",IFERROR(INDEX(Mapping!$A$6:$A$48,MATCH(F183,Mapping!$B$6:$B$48,0)),"Unknown line"))</f>
        <v/>
      </c>
    </row>
    <row r="184" customFormat="false" ht="15" hidden="false" customHeight="false" outlineLevel="0" collapsed="false">
      <c r="A184" s="18"/>
      <c r="B184" s="8"/>
      <c r="C184" s="19"/>
      <c r="D184" s="19"/>
      <c r="E184" s="20" t="str">
        <f aca="false">IF(A184="","",N(C184)-N(D184))</f>
        <v/>
      </c>
      <c r="F184" s="8"/>
      <c r="G184" s="11" t="str">
        <f aca="false">IF(F184="","",IFERROR(INDEX(Mapping!$A$6:$A$48,MATCH(F184,Mapping!$B$6:$B$48,0)),"Unknown line"))</f>
        <v/>
      </c>
    </row>
    <row r="185" customFormat="false" ht="15" hidden="false" customHeight="false" outlineLevel="0" collapsed="false">
      <c r="A185" s="18"/>
      <c r="B185" s="8"/>
      <c r="C185" s="19"/>
      <c r="D185" s="19"/>
      <c r="E185" s="20" t="str">
        <f aca="false">IF(A185="","",N(C185)-N(D185))</f>
        <v/>
      </c>
      <c r="F185" s="8"/>
      <c r="G185" s="11" t="str">
        <f aca="false">IF(F185="","",IFERROR(INDEX(Mapping!$A$6:$A$48,MATCH(F185,Mapping!$B$6:$B$48,0)),"Unknown line"))</f>
        <v/>
      </c>
    </row>
    <row r="186" customFormat="false" ht="15" hidden="false" customHeight="false" outlineLevel="0" collapsed="false">
      <c r="A186" s="18"/>
      <c r="B186" s="8"/>
      <c r="C186" s="19"/>
      <c r="D186" s="19"/>
      <c r="E186" s="20" t="str">
        <f aca="false">IF(A186="","",N(C186)-N(D186))</f>
        <v/>
      </c>
      <c r="F186" s="8"/>
      <c r="G186" s="11" t="str">
        <f aca="false">IF(F186="","",IFERROR(INDEX(Mapping!$A$6:$A$48,MATCH(F186,Mapping!$B$6:$B$48,0)),"Unknown line"))</f>
        <v/>
      </c>
    </row>
    <row r="187" customFormat="false" ht="15" hidden="false" customHeight="false" outlineLevel="0" collapsed="false">
      <c r="A187" s="18"/>
      <c r="B187" s="8"/>
      <c r="C187" s="19"/>
      <c r="D187" s="19"/>
      <c r="E187" s="20" t="str">
        <f aca="false">IF(A187="","",N(C187)-N(D187))</f>
        <v/>
      </c>
      <c r="F187" s="8"/>
      <c r="G187" s="11" t="str">
        <f aca="false">IF(F187="","",IFERROR(INDEX(Mapping!$A$6:$A$48,MATCH(F187,Mapping!$B$6:$B$48,0)),"Unknown line"))</f>
        <v/>
      </c>
    </row>
    <row r="188" customFormat="false" ht="15" hidden="false" customHeight="false" outlineLevel="0" collapsed="false">
      <c r="A188" s="18"/>
      <c r="B188" s="8"/>
      <c r="C188" s="19"/>
      <c r="D188" s="19"/>
      <c r="E188" s="20" t="str">
        <f aca="false">IF(A188="","",N(C188)-N(D188))</f>
        <v/>
      </c>
      <c r="F188" s="8"/>
      <c r="G188" s="11" t="str">
        <f aca="false">IF(F188="","",IFERROR(INDEX(Mapping!$A$6:$A$48,MATCH(F188,Mapping!$B$6:$B$48,0)),"Unknown line"))</f>
        <v/>
      </c>
    </row>
    <row r="189" customFormat="false" ht="15" hidden="false" customHeight="false" outlineLevel="0" collapsed="false">
      <c r="A189" s="18"/>
      <c r="B189" s="8"/>
      <c r="C189" s="19"/>
      <c r="D189" s="19"/>
      <c r="E189" s="20" t="str">
        <f aca="false">IF(A189="","",N(C189)-N(D189))</f>
        <v/>
      </c>
      <c r="F189" s="8"/>
      <c r="G189" s="11" t="str">
        <f aca="false">IF(F189="","",IFERROR(INDEX(Mapping!$A$6:$A$48,MATCH(F189,Mapping!$B$6:$B$48,0)),"Unknown line"))</f>
        <v/>
      </c>
    </row>
    <row r="190" customFormat="false" ht="15" hidden="false" customHeight="false" outlineLevel="0" collapsed="false">
      <c r="A190" s="18"/>
      <c r="B190" s="8"/>
      <c r="C190" s="19"/>
      <c r="D190" s="19"/>
      <c r="E190" s="20" t="str">
        <f aca="false">IF(A190="","",N(C190)-N(D190))</f>
        <v/>
      </c>
      <c r="F190" s="8"/>
      <c r="G190" s="11" t="str">
        <f aca="false">IF(F190="","",IFERROR(INDEX(Mapping!$A$6:$A$48,MATCH(F190,Mapping!$B$6:$B$48,0)),"Unknown line"))</f>
        <v/>
      </c>
    </row>
    <row r="191" customFormat="false" ht="15" hidden="false" customHeight="false" outlineLevel="0" collapsed="false">
      <c r="A191" s="18"/>
      <c r="B191" s="8"/>
      <c r="C191" s="19"/>
      <c r="D191" s="19"/>
      <c r="E191" s="20" t="str">
        <f aca="false">IF(A191="","",N(C191)-N(D191))</f>
        <v/>
      </c>
      <c r="F191" s="8"/>
      <c r="G191" s="11" t="str">
        <f aca="false">IF(F191="","",IFERROR(INDEX(Mapping!$A$6:$A$48,MATCH(F191,Mapping!$B$6:$B$48,0)),"Unknown line"))</f>
        <v/>
      </c>
    </row>
    <row r="192" customFormat="false" ht="15" hidden="false" customHeight="false" outlineLevel="0" collapsed="false">
      <c r="A192" s="18"/>
      <c r="B192" s="8"/>
      <c r="C192" s="19"/>
      <c r="D192" s="19"/>
      <c r="E192" s="20" t="str">
        <f aca="false">IF(A192="","",N(C192)-N(D192))</f>
        <v/>
      </c>
      <c r="F192" s="8"/>
      <c r="G192" s="11" t="str">
        <f aca="false">IF(F192="","",IFERROR(INDEX(Mapping!$A$6:$A$48,MATCH(F192,Mapping!$B$6:$B$48,0)),"Unknown line"))</f>
        <v/>
      </c>
    </row>
    <row r="193" customFormat="false" ht="15" hidden="false" customHeight="false" outlineLevel="0" collapsed="false">
      <c r="A193" s="18"/>
      <c r="B193" s="8"/>
      <c r="C193" s="19"/>
      <c r="D193" s="19"/>
      <c r="E193" s="20" t="str">
        <f aca="false">IF(A193="","",N(C193)-N(D193))</f>
        <v/>
      </c>
      <c r="F193" s="8"/>
      <c r="G193" s="11" t="str">
        <f aca="false">IF(F193="","",IFERROR(INDEX(Mapping!$A$6:$A$48,MATCH(F193,Mapping!$B$6:$B$48,0)),"Unknown line"))</f>
        <v/>
      </c>
    </row>
    <row r="194" customFormat="false" ht="15" hidden="false" customHeight="false" outlineLevel="0" collapsed="false">
      <c r="A194" s="18"/>
      <c r="B194" s="8"/>
      <c r="C194" s="19"/>
      <c r="D194" s="19"/>
      <c r="E194" s="20" t="str">
        <f aca="false">IF(A194="","",N(C194)-N(D194))</f>
        <v/>
      </c>
      <c r="F194" s="8"/>
      <c r="G194" s="11" t="str">
        <f aca="false">IF(F194="","",IFERROR(INDEX(Mapping!$A$6:$A$48,MATCH(F194,Mapping!$B$6:$B$48,0)),"Unknown line"))</f>
        <v/>
      </c>
    </row>
    <row r="195" customFormat="false" ht="15" hidden="false" customHeight="false" outlineLevel="0" collapsed="false">
      <c r="A195" s="18"/>
      <c r="B195" s="8"/>
      <c r="C195" s="19"/>
      <c r="D195" s="19"/>
      <c r="E195" s="20" t="str">
        <f aca="false">IF(A195="","",N(C195)-N(D195))</f>
        <v/>
      </c>
      <c r="F195" s="8"/>
      <c r="G195" s="11" t="str">
        <f aca="false">IF(F195="","",IFERROR(INDEX(Mapping!$A$6:$A$48,MATCH(F195,Mapping!$B$6:$B$48,0)),"Unknown line"))</f>
        <v/>
      </c>
    </row>
    <row r="196" customFormat="false" ht="15" hidden="false" customHeight="false" outlineLevel="0" collapsed="false">
      <c r="A196" s="18"/>
      <c r="B196" s="8"/>
      <c r="C196" s="19"/>
      <c r="D196" s="19"/>
      <c r="E196" s="20" t="str">
        <f aca="false">IF(A196="","",N(C196)-N(D196))</f>
        <v/>
      </c>
      <c r="F196" s="8"/>
      <c r="G196" s="11" t="str">
        <f aca="false">IF(F196="","",IFERROR(INDEX(Mapping!$A$6:$A$48,MATCH(F196,Mapping!$B$6:$B$48,0)),"Unknown line"))</f>
        <v/>
      </c>
    </row>
    <row r="197" customFormat="false" ht="15" hidden="false" customHeight="false" outlineLevel="0" collapsed="false">
      <c r="A197" s="18"/>
      <c r="B197" s="8"/>
      <c r="C197" s="19"/>
      <c r="D197" s="19"/>
      <c r="E197" s="20" t="str">
        <f aca="false">IF(A197="","",N(C197)-N(D197))</f>
        <v/>
      </c>
      <c r="F197" s="8"/>
      <c r="G197" s="11" t="str">
        <f aca="false">IF(F197="","",IFERROR(INDEX(Mapping!$A$6:$A$48,MATCH(F197,Mapping!$B$6:$B$48,0)),"Unknown line"))</f>
        <v/>
      </c>
    </row>
    <row r="198" customFormat="false" ht="15" hidden="false" customHeight="false" outlineLevel="0" collapsed="false">
      <c r="A198" s="18"/>
      <c r="B198" s="8"/>
      <c r="C198" s="19"/>
      <c r="D198" s="19"/>
      <c r="E198" s="20" t="str">
        <f aca="false">IF(A198="","",N(C198)-N(D198))</f>
        <v/>
      </c>
      <c r="F198" s="8"/>
      <c r="G198" s="11" t="str">
        <f aca="false">IF(F198="","",IFERROR(INDEX(Mapping!$A$6:$A$48,MATCH(F198,Mapping!$B$6:$B$48,0)),"Unknown line"))</f>
        <v/>
      </c>
    </row>
    <row r="199" customFormat="false" ht="15" hidden="false" customHeight="false" outlineLevel="0" collapsed="false">
      <c r="A199" s="18"/>
      <c r="B199" s="8"/>
      <c r="C199" s="19"/>
      <c r="D199" s="19"/>
      <c r="E199" s="20" t="str">
        <f aca="false">IF(A199="","",N(C199)-N(D199))</f>
        <v/>
      </c>
      <c r="F199" s="8"/>
      <c r="G199" s="11" t="str">
        <f aca="false">IF(F199="","",IFERROR(INDEX(Mapping!$A$6:$A$48,MATCH(F199,Mapping!$B$6:$B$48,0)),"Unknown line"))</f>
        <v/>
      </c>
    </row>
    <row r="200" customFormat="false" ht="15" hidden="false" customHeight="false" outlineLevel="0" collapsed="false">
      <c r="A200" s="18"/>
      <c r="B200" s="8"/>
      <c r="C200" s="19"/>
      <c r="D200" s="19"/>
      <c r="E200" s="20" t="str">
        <f aca="false">IF(A200="","",N(C200)-N(D200))</f>
        <v/>
      </c>
      <c r="F200" s="8"/>
      <c r="G200" s="11" t="str">
        <f aca="false">IF(F200="","",IFERROR(INDEX(Mapping!$A$6:$A$48,MATCH(F200,Mapping!$B$6:$B$48,0)),"Unknown line"))</f>
        <v/>
      </c>
    </row>
    <row r="201" customFormat="false" ht="15" hidden="false" customHeight="false" outlineLevel="0" collapsed="false">
      <c r="A201" s="18"/>
      <c r="B201" s="8"/>
      <c r="C201" s="19"/>
      <c r="D201" s="19"/>
      <c r="E201" s="20" t="str">
        <f aca="false">IF(A201="","",N(C201)-N(D201))</f>
        <v/>
      </c>
      <c r="F201" s="8"/>
      <c r="G201" s="11" t="str">
        <f aca="false">IF(F201="","",IFERROR(INDEX(Mapping!$A$6:$A$48,MATCH(F201,Mapping!$B$6:$B$48,0)),"Unknown line"))</f>
        <v/>
      </c>
    </row>
    <row r="202" customFormat="false" ht="15" hidden="false" customHeight="false" outlineLevel="0" collapsed="false">
      <c r="A202" s="18"/>
      <c r="B202" s="8"/>
      <c r="C202" s="19"/>
      <c r="D202" s="19"/>
      <c r="E202" s="20" t="str">
        <f aca="false">IF(A202="","",N(C202)-N(D202))</f>
        <v/>
      </c>
      <c r="F202" s="8"/>
      <c r="G202" s="11" t="str">
        <f aca="false">IF(F202="","",IFERROR(INDEX(Mapping!$A$6:$A$48,MATCH(F202,Mapping!$B$6:$B$48,0)),"Unknown line"))</f>
        <v/>
      </c>
    </row>
    <row r="203" customFormat="false" ht="15" hidden="false" customHeight="false" outlineLevel="0" collapsed="false">
      <c r="A203" s="18"/>
      <c r="B203" s="8"/>
      <c r="C203" s="19"/>
      <c r="D203" s="19"/>
      <c r="E203" s="20" t="str">
        <f aca="false">IF(A203="","",N(C203)-N(D203))</f>
        <v/>
      </c>
      <c r="F203" s="8"/>
      <c r="G203" s="11" t="str">
        <f aca="false">IF(F203="","",IFERROR(INDEX(Mapping!$A$6:$A$48,MATCH(F203,Mapping!$B$6:$B$48,0)),"Unknown line"))</f>
        <v/>
      </c>
    </row>
    <row r="204" customFormat="false" ht="15" hidden="false" customHeight="false" outlineLevel="0" collapsed="false">
      <c r="A204" s="18"/>
      <c r="B204" s="8"/>
      <c r="C204" s="19"/>
      <c r="D204" s="19"/>
      <c r="E204" s="20" t="str">
        <f aca="false">IF(A204="","",N(C204)-N(D204))</f>
        <v/>
      </c>
      <c r="F204" s="8"/>
      <c r="G204" s="11" t="str">
        <f aca="false">IF(F204="","",IFERROR(INDEX(Mapping!$A$6:$A$48,MATCH(F204,Mapping!$B$6:$B$48,0)),"Unknown line"))</f>
        <v/>
      </c>
    </row>
    <row r="205" customFormat="false" ht="15" hidden="false" customHeight="false" outlineLevel="0" collapsed="false">
      <c r="A205" s="18"/>
      <c r="B205" s="8"/>
      <c r="C205" s="19"/>
      <c r="D205" s="19"/>
      <c r="E205" s="20" t="str">
        <f aca="false">IF(A205="","",N(C205)-N(D205))</f>
        <v/>
      </c>
      <c r="F205" s="8"/>
      <c r="G205" s="11" t="str">
        <f aca="false">IF(F205="","",IFERROR(INDEX(Mapping!$A$6:$A$48,MATCH(F205,Mapping!$B$6:$B$48,0)),"Unknown line"))</f>
        <v/>
      </c>
    </row>
    <row r="206" customFormat="false" ht="15" hidden="false" customHeight="false" outlineLevel="0" collapsed="false">
      <c r="A206" s="18"/>
      <c r="B206" s="8"/>
      <c r="C206" s="19"/>
      <c r="D206" s="19"/>
      <c r="E206" s="20" t="str">
        <f aca="false">IF(A206="","",N(C206)-N(D206))</f>
        <v/>
      </c>
      <c r="F206" s="8"/>
      <c r="G206" s="11" t="str">
        <f aca="false">IF(F206="","",IFERROR(INDEX(Mapping!$A$6:$A$48,MATCH(F206,Mapping!$B$6:$B$48,0)),"Unknown line"))</f>
        <v/>
      </c>
    </row>
    <row r="207" customFormat="false" ht="15" hidden="false" customHeight="false" outlineLevel="0" collapsed="false">
      <c r="A207" s="18"/>
      <c r="B207" s="8"/>
      <c r="C207" s="19"/>
      <c r="D207" s="19"/>
      <c r="E207" s="20" t="str">
        <f aca="false">IF(A207="","",N(C207)-N(D207))</f>
        <v/>
      </c>
      <c r="F207" s="8"/>
      <c r="G207" s="11" t="str">
        <f aca="false">IF(F207="","",IFERROR(INDEX(Mapping!$A$6:$A$48,MATCH(F207,Mapping!$B$6:$B$48,0)),"Unknown line"))</f>
        <v/>
      </c>
    </row>
    <row r="208" customFormat="false" ht="15" hidden="false" customHeight="false" outlineLevel="0" collapsed="false">
      <c r="A208" s="18"/>
      <c r="B208" s="8"/>
      <c r="C208" s="19"/>
      <c r="D208" s="19"/>
      <c r="E208" s="20" t="str">
        <f aca="false">IF(A208="","",N(C208)-N(D208))</f>
        <v/>
      </c>
      <c r="F208" s="8"/>
      <c r="G208" s="11" t="str">
        <f aca="false">IF(F208="","",IFERROR(INDEX(Mapping!$A$6:$A$48,MATCH(F208,Mapping!$B$6:$B$48,0)),"Unknown line"))</f>
        <v/>
      </c>
    </row>
    <row r="209" customFormat="false" ht="15" hidden="false" customHeight="false" outlineLevel="0" collapsed="false">
      <c r="A209" s="18"/>
      <c r="B209" s="8"/>
      <c r="C209" s="19"/>
      <c r="D209" s="19"/>
      <c r="E209" s="20" t="str">
        <f aca="false">IF(A209="","",N(C209)-N(D209))</f>
        <v/>
      </c>
      <c r="F209" s="8"/>
      <c r="G209" s="11" t="str">
        <f aca="false">IF(F209="","",IFERROR(INDEX(Mapping!$A$6:$A$48,MATCH(F209,Mapping!$B$6:$B$48,0)),"Unknown line"))</f>
        <v/>
      </c>
    </row>
    <row r="210" customFormat="false" ht="15" hidden="false" customHeight="false" outlineLevel="0" collapsed="false">
      <c r="A210" s="18"/>
      <c r="B210" s="8"/>
      <c r="C210" s="19"/>
      <c r="D210" s="19"/>
      <c r="E210" s="20" t="str">
        <f aca="false">IF(A210="","",N(C210)-N(D210))</f>
        <v/>
      </c>
      <c r="F210" s="8"/>
      <c r="G210" s="11" t="str">
        <f aca="false">IF(F210="","",IFERROR(INDEX(Mapping!$A$6:$A$48,MATCH(F210,Mapping!$B$6:$B$48,0)),"Unknown line"))</f>
        <v/>
      </c>
    </row>
    <row r="211" customFormat="false" ht="15" hidden="false" customHeight="false" outlineLevel="0" collapsed="false">
      <c r="A211" s="18"/>
      <c r="B211" s="8"/>
      <c r="C211" s="19"/>
      <c r="D211" s="19"/>
      <c r="E211" s="20" t="str">
        <f aca="false">IF(A211="","",N(C211)-N(D211))</f>
        <v/>
      </c>
      <c r="F211" s="8"/>
      <c r="G211" s="11" t="str">
        <f aca="false">IF(F211="","",IFERROR(INDEX(Mapping!$A$6:$A$48,MATCH(F211,Mapping!$B$6:$B$48,0)),"Unknown line"))</f>
        <v/>
      </c>
    </row>
    <row r="212" customFormat="false" ht="15" hidden="false" customHeight="false" outlineLevel="0" collapsed="false">
      <c r="A212" s="18"/>
      <c r="B212" s="8"/>
      <c r="C212" s="19"/>
      <c r="D212" s="19"/>
      <c r="E212" s="20" t="str">
        <f aca="false">IF(A212="","",N(C212)-N(D212))</f>
        <v/>
      </c>
      <c r="F212" s="8"/>
      <c r="G212" s="11" t="str">
        <f aca="false">IF(F212="","",IFERROR(INDEX(Mapping!$A$6:$A$48,MATCH(F212,Mapping!$B$6:$B$48,0)),"Unknown line"))</f>
        <v/>
      </c>
    </row>
    <row r="213" customFormat="false" ht="15" hidden="false" customHeight="false" outlineLevel="0" collapsed="false">
      <c r="A213" s="18"/>
      <c r="B213" s="8"/>
      <c r="C213" s="19"/>
      <c r="D213" s="19"/>
      <c r="E213" s="20" t="str">
        <f aca="false">IF(A213="","",N(C213)-N(D213))</f>
        <v/>
      </c>
      <c r="F213" s="8"/>
      <c r="G213" s="11" t="str">
        <f aca="false">IF(F213="","",IFERROR(INDEX(Mapping!$A$6:$A$48,MATCH(F213,Mapping!$B$6:$B$48,0)),"Unknown line"))</f>
        <v/>
      </c>
    </row>
    <row r="214" customFormat="false" ht="15" hidden="false" customHeight="false" outlineLevel="0" collapsed="false">
      <c r="A214" s="18"/>
      <c r="B214" s="8"/>
      <c r="C214" s="19"/>
      <c r="D214" s="19"/>
      <c r="E214" s="20" t="str">
        <f aca="false">IF(A214="","",N(C214)-N(D214))</f>
        <v/>
      </c>
      <c r="F214" s="8"/>
      <c r="G214" s="11" t="str">
        <f aca="false">IF(F214="","",IFERROR(INDEX(Mapping!$A$6:$A$48,MATCH(F214,Mapping!$B$6:$B$48,0)),"Unknown line"))</f>
        <v/>
      </c>
    </row>
    <row r="215" customFormat="false" ht="15" hidden="false" customHeight="false" outlineLevel="0" collapsed="false">
      <c r="A215" s="18"/>
      <c r="B215" s="8"/>
      <c r="C215" s="19"/>
      <c r="D215" s="19"/>
      <c r="E215" s="20" t="str">
        <f aca="false">IF(A215="","",N(C215)-N(D215))</f>
        <v/>
      </c>
      <c r="F215" s="8"/>
      <c r="G215" s="11" t="str">
        <f aca="false">IF(F215="","",IFERROR(INDEX(Mapping!$A$6:$A$48,MATCH(F215,Mapping!$B$6:$B$48,0)),"Unknown line"))</f>
        <v/>
      </c>
    </row>
    <row r="216" customFormat="false" ht="15" hidden="false" customHeight="false" outlineLevel="0" collapsed="false">
      <c r="A216" s="18"/>
      <c r="B216" s="8"/>
      <c r="C216" s="19"/>
      <c r="D216" s="19"/>
      <c r="E216" s="20" t="str">
        <f aca="false">IF(A216="","",N(C216)-N(D216))</f>
        <v/>
      </c>
      <c r="F216" s="8"/>
      <c r="G216" s="11" t="str">
        <f aca="false">IF(F216="","",IFERROR(INDEX(Mapping!$A$6:$A$48,MATCH(F216,Mapping!$B$6:$B$48,0)),"Unknown line"))</f>
        <v/>
      </c>
    </row>
    <row r="217" customFormat="false" ht="15" hidden="false" customHeight="false" outlineLevel="0" collapsed="false">
      <c r="A217" s="18"/>
      <c r="B217" s="8"/>
      <c r="C217" s="19"/>
      <c r="D217" s="19"/>
      <c r="E217" s="20" t="str">
        <f aca="false">IF(A217="","",N(C217)-N(D217))</f>
        <v/>
      </c>
      <c r="F217" s="8"/>
      <c r="G217" s="11" t="str">
        <f aca="false">IF(F217="","",IFERROR(INDEX(Mapping!$A$6:$A$48,MATCH(F217,Mapping!$B$6:$B$48,0)),"Unknown line"))</f>
        <v/>
      </c>
    </row>
    <row r="218" customFormat="false" ht="15" hidden="false" customHeight="false" outlineLevel="0" collapsed="false">
      <c r="A218" s="18"/>
      <c r="B218" s="8"/>
      <c r="C218" s="19"/>
      <c r="D218" s="19"/>
      <c r="E218" s="20" t="str">
        <f aca="false">IF(A218="","",N(C218)-N(D218))</f>
        <v/>
      </c>
      <c r="F218" s="8"/>
      <c r="G218" s="11" t="str">
        <f aca="false">IF(F218="","",IFERROR(INDEX(Mapping!$A$6:$A$48,MATCH(F218,Mapping!$B$6:$B$48,0)),"Unknown line"))</f>
        <v/>
      </c>
    </row>
    <row r="219" customFormat="false" ht="15" hidden="false" customHeight="false" outlineLevel="0" collapsed="false">
      <c r="A219" s="18"/>
      <c r="B219" s="8"/>
      <c r="C219" s="19"/>
      <c r="D219" s="19"/>
      <c r="E219" s="20" t="str">
        <f aca="false">IF(A219="","",N(C219)-N(D219))</f>
        <v/>
      </c>
      <c r="F219" s="8"/>
      <c r="G219" s="11" t="str">
        <f aca="false">IF(F219="","",IFERROR(INDEX(Mapping!$A$6:$A$48,MATCH(F219,Mapping!$B$6:$B$48,0)),"Unknown line"))</f>
        <v/>
      </c>
    </row>
    <row r="220" customFormat="false" ht="15" hidden="false" customHeight="false" outlineLevel="0" collapsed="false">
      <c r="A220" s="18"/>
      <c r="B220" s="8"/>
      <c r="C220" s="19"/>
      <c r="D220" s="19"/>
      <c r="E220" s="20" t="str">
        <f aca="false">IF(A220="","",N(C220)-N(D220))</f>
        <v/>
      </c>
      <c r="F220" s="8"/>
      <c r="G220" s="11" t="str">
        <f aca="false">IF(F220="","",IFERROR(INDEX(Mapping!$A$6:$A$48,MATCH(F220,Mapping!$B$6:$B$48,0)),"Unknown line"))</f>
        <v/>
      </c>
    </row>
    <row r="221" customFormat="false" ht="15" hidden="false" customHeight="false" outlineLevel="0" collapsed="false">
      <c r="A221" s="18"/>
      <c r="B221" s="8"/>
      <c r="C221" s="19"/>
      <c r="D221" s="19"/>
      <c r="E221" s="20" t="str">
        <f aca="false">IF(A221="","",N(C221)-N(D221))</f>
        <v/>
      </c>
      <c r="F221" s="8"/>
      <c r="G221" s="11" t="str">
        <f aca="false">IF(F221="","",IFERROR(INDEX(Mapping!$A$6:$A$48,MATCH(F221,Mapping!$B$6:$B$48,0)),"Unknown line"))</f>
        <v/>
      </c>
    </row>
    <row r="222" customFormat="false" ht="15" hidden="false" customHeight="false" outlineLevel="0" collapsed="false">
      <c r="A222" s="18"/>
      <c r="B222" s="8"/>
      <c r="C222" s="19"/>
      <c r="D222" s="19"/>
      <c r="E222" s="20" t="str">
        <f aca="false">IF(A222="","",N(C222)-N(D222))</f>
        <v/>
      </c>
      <c r="F222" s="8"/>
      <c r="G222" s="11" t="str">
        <f aca="false">IF(F222="","",IFERROR(INDEX(Mapping!$A$6:$A$48,MATCH(F222,Mapping!$B$6:$B$48,0)),"Unknown line"))</f>
        <v/>
      </c>
    </row>
    <row r="223" customFormat="false" ht="15" hidden="false" customHeight="false" outlineLevel="0" collapsed="false">
      <c r="A223" s="18"/>
      <c r="B223" s="8"/>
      <c r="C223" s="19"/>
      <c r="D223" s="19"/>
      <c r="E223" s="20" t="str">
        <f aca="false">IF(A223="","",N(C223)-N(D223))</f>
        <v/>
      </c>
      <c r="F223" s="8"/>
      <c r="G223" s="11" t="str">
        <f aca="false">IF(F223="","",IFERROR(INDEX(Mapping!$A$6:$A$48,MATCH(F223,Mapping!$B$6:$B$48,0)),"Unknown line"))</f>
        <v/>
      </c>
    </row>
    <row r="224" customFormat="false" ht="15" hidden="false" customHeight="false" outlineLevel="0" collapsed="false">
      <c r="A224" s="18"/>
      <c r="B224" s="8"/>
      <c r="C224" s="19"/>
      <c r="D224" s="19"/>
      <c r="E224" s="20" t="str">
        <f aca="false">IF(A224="","",N(C224)-N(D224))</f>
        <v/>
      </c>
      <c r="F224" s="8"/>
      <c r="G224" s="11" t="str">
        <f aca="false">IF(F224="","",IFERROR(INDEX(Mapping!$A$6:$A$48,MATCH(F224,Mapping!$B$6:$B$48,0)),"Unknown line"))</f>
        <v/>
      </c>
    </row>
    <row r="225" customFormat="false" ht="15" hidden="false" customHeight="false" outlineLevel="0" collapsed="false">
      <c r="A225" s="18"/>
      <c r="B225" s="8"/>
      <c r="C225" s="19"/>
      <c r="D225" s="19"/>
      <c r="E225" s="20" t="str">
        <f aca="false">IF(A225="","",N(C225)-N(D225))</f>
        <v/>
      </c>
      <c r="F225" s="8"/>
      <c r="G225" s="11" t="str">
        <f aca="false">IF(F225="","",IFERROR(INDEX(Mapping!$A$6:$A$48,MATCH(F225,Mapping!$B$6:$B$48,0)),"Unknown line"))</f>
        <v/>
      </c>
    </row>
    <row r="226" customFormat="false" ht="15" hidden="false" customHeight="false" outlineLevel="0" collapsed="false">
      <c r="A226" s="18"/>
      <c r="B226" s="8"/>
      <c r="C226" s="19"/>
      <c r="D226" s="19"/>
      <c r="E226" s="20" t="str">
        <f aca="false">IF(A226="","",N(C226)-N(D226))</f>
        <v/>
      </c>
      <c r="F226" s="8"/>
      <c r="G226" s="11" t="str">
        <f aca="false">IF(F226="","",IFERROR(INDEX(Mapping!$A$6:$A$48,MATCH(F226,Mapping!$B$6:$B$48,0)),"Unknown line"))</f>
        <v/>
      </c>
    </row>
    <row r="227" customFormat="false" ht="15" hidden="false" customHeight="false" outlineLevel="0" collapsed="false">
      <c r="A227" s="18"/>
      <c r="B227" s="8"/>
      <c r="C227" s="19"/>
      <c r="D227" s="19"/>
      <c r="E227" s="20" t="str">
        <f aca="false">IF(A227="","",N(C227)-N(D227))</f>
        <v/>
      </c>
      <c r="F227" s="8"/>
      <c r="G227" s="11" t="str">
        <f aca="false">IF(F227="","",IFERROR(INDEX(Mapping!$A$6:$A$48,MATCH(F227,Mapping!$B$6:$B$48,0)),"Unknown line"))</f>
        <v/>
      </c>
    </row>
    <row r="228" customFormat="false" ht="15" hidden="false" customHeight="false" outlineLevel="0" collapsed="false">
      <c r="A228" s="18"/>
      <c r="B228" s="8"/>
      <c r="C228" s="19"/>
      <c r="D228" s="19"/>
      <c r="E228" s="20" t="str">
        <f aca="false">IF(A228="","",N(C228)-N(D228))</f>
        <v/>
      </c>
      <c r="F228" s="8"/>
      <c r="G228" s="11" t="str">
        <f aca="false">IF(F228="","",IFERROR(INDEX(Mapping!$A$6:$A$48,MATCH(F228,Mapping!$B$6:$B$48,0)),"Unknown line"))</f>
        <v/>
      </c>
    </row>
    <row r="229" customFormat="false" ht="15" hidden="false" customHeight="false" outlineLevel="0" collapsed="false">
      <c r="A229" s="18"/>
      <c r="B229" s="8"/>
      <c r="C229" s="19"/>
      <c r="D229" s="19"/>
      <c r="E229" s="20" t="str">
        <f aca="false">IF(A229="","",N(C229)-N(D229))</f>
        <v/>
      </c>
      <c r="F229" s="8"/>
      <c r="G229" s="11" t="str">
        <f aca="false">IF(F229="","",IFERROR(INDEX(Mapping!$A$6:$A$48,MATCH(F229,Mapping!$B$6:$B$48,0)),"Unknown line"))</f>
        <v/>
      </c>
    </row>
    <row r="230" customFormat="false" ht="15" hidden="false" customHeight="false" outlineLevel="0" collapsed="false">
      <c r="A230" s="18"/>
      <c r="B230" s="8"/>
      <c r="C230" s="19"/>
      <c r="D230" s="19"/>
      <c r="E230" s="20" t="str">
        <f aca="false">IF(A230="","",N(C230)-N(D230))</f>
        <v/>
      </c>
      <c r="F230" s="8"/>
      <c r="G230" s="11" t="str">
        <f aca="false">IF(F230="","",IFERROR(INDEX(Mapping!$A$6:$A$48,MATCH(F230,Mapping!$B$6:$B$48,0)),"Unknown line"))</f>
        <v/>
      </c>
    </row>
    <row r="231" customFormat="false" ht="15" hidden="false" customHeight="false" outlineLevel="0" collapsed="false">
      <c r="A231" s="18"/>
      <c r="B231" s="8"/>
      <c r="C231" s="19"/>
      <c r="D231" s="19"/>
      <c r="E231" s="20" t="str">
        <f aca="false">IF(A231="","",N(C231)-N(D231))</f>
        <v/>
      </c>
      <c r="F231" s="8"/>
      <c r="G231" s="11" t="str">
        <f aca="false">IF(F231="","",IFERROR(INDEX(Mapping!$A$6:$A$48,MATCH(F231,Mapping!$B$6:$B$48,0)),"Unknown line"))</f>
        <v/>
      </c>
    </row>
    <row r="232" customFormat="false" ht="15" hidden="false" customHeight="false" outlineLevel="0" collapsed="false">
      <c r="A232" s="18"/>
      <c r="B232" s="8"/>
      <c r="C232" s="19"/>
      <c r="D232" s="19"/>
      <c r="E232" s="20" t="str">
        <f aca="false">IF(A232="","",N(C232)-N(D232))</f>
        <v/>
      </c>
      <c r="F232" s="8"/>
      <c r="G232" s="11" t="str">
        <f aca="false">IF(F232="","",IFERROR(INDEX(Mapping!$A$6:$A$48,MATCH(F232,Mapping!$B$6:$B$48,0)),"Unknown line"))</f>
        <v/>
      </c>
    </row>
    <row r="233" customFormat="false" ht="15" hidden="false" customHeight="false" outlineLevel="0" collapsed="false">
      <c r="A233" s="18"/>
      <c r="B233" s="8"/>
      <c r="C233" s="19"/>
      <c r="D233" s="19"/>
      <c r="E233" s="20" t="str">
        <f aca="false">IF(A233="","",N(C233)-N(D233))</f>
        <v/>
      </c>
      <c r="F233" s="8"/>
      <c r="G233" s="11" t="str">
        <f aca="false">IF(F233="","",IFERROR(INDEX(Mapping!$A$6:$A$48,MATCH(F233,Mapping!$B$6:$B$48,0)),"Unknown line"))</f>
        <v/>
      </c>
    </row>
    <row r="234" customFormat="false" ht="15" hidden="false" customHeight="false" outlineLevel="0" collapsed="false">
      <c r="A234" s="18"/>
      <c r="B234" s="8"/>
      <c r="C234" s="19"/>
      <c r="D234" s="19"/>
      <c r="E234" s="20" t="str">
        <f aca="false">IF(A234="","",N(C234)-N(D234))</f>
        <v/>
      </c>
      <c r="F234" s="8"/>
      <c r="G234" s="11" t="str">
        <f aca="false">IF(F234="","",IFERROR(INDEX(Mapping!$A$6:$A$48,MATCH(F234,Mapping!$B$6:$B$48,0)),"Unknown line"))</f>
        <v/>
      </c>
    </row>
    <row r="235" customFormat="false" ht="15" hidden="false" customHeight="false" outlineLevel="0" collapsed="false">
      <c r="A235" s="18"/>
      <c r="B235" s="8"/>
      <c r="C235" s="19"/>
      <c r="D235" s="19"/>
      <c r="E235" s="20" t="str">
        <f aca="false">IF(A235="","",N(C235)-N(D235))</f>
        <v/>
      </c>
      <c r="F235" s="8"/>
      <c r="G235" s="11" t="str">
        <f aca="false">IF(F235="","",IFERROR(INDEX(Mapping!$A$6:$A$48,MATCH(F235,Mapping!$B$6:$B$48,0)),"Unknown line"))</f>
        <v/>
      </c>
    </row>
    <row r="236" customFormat="false" ht="15" hidden="false" customHeight="false" outlineLevel="0" collapsed="false">
      <c r="A236" s="18"/>
      <c r="B236" s="8"/>
      <c r="C236" s="19"/>
      <c r="D236" s="19"/>
      <c r="E236" s="20" t="str">
        <f aca="false">IF(A236="","",N(C236)-N(D236))</f>
        <v/>
      </c>
      <c r="F236" s="8"/>
      <c r="G236" s="11" t="str">
        <f aca="false">IF(F236="","",IFERROR(INDEX(Mapping!$A$6:$A$48,MATCH(F236,Mapping!$B$6:$B$48,0)),"Unknown line"))</f>
        <v/>
      </c>
    </row>
    <row r="237" customFormat="false" ht="15" hidden="false" customHeight="false" outlineLevel="0" collapsed="false">
      <c r="A237" s="18"/>
      <c r="B237" s="8"/>
      <c r="C237" s="19"/>
      <c r="D237" s="19"/>
      <c r="E237" s="20" t="str">
        <f aca="false">IF(A237="","",N(C237)-N(D237))</f>
        <v/>
      </c>
      <c r="F237" s="8"/>
      <c r="G237" s="11" t="str">
        <f aca="false">IF(F237="","",IFERROR(INDEX(Mapping!$A$6:$A$48,MATCH(F237,Mapping!$B$6:$B$48,0)),"Unknown line"))</f>
        <v/>
      </c>
    </row>
    <row r="238" customFormat="false" ht="15" hidden="false" customHeight="false" outlineLevel="0" collapsed="false">
      <c r="A238" s="18"/>
      <c r="B238" s="8"/>
      <c r="C238" s="19"/>
      <c r="D238" s="19"/>
      <c r="E238" s="20" t="str">
        <f aca="false">IF(A238="","",N(C238)-N(D238))</f>
        <v/>
      </c>
      <c r="F238" s="8"/>
      <c r="G238" s="11" t="str">
        <f aca="false">IF(F238="","",IFERROR(INDEX(Mapping!$A$6:$A$48,MATCH(F238,Mapping!$B$6:$B$48,0)),"Unknown line"))</f>
        <v/>
      </c>
    </row>
    <row r="239" customFormat="false" ht="15" hidden="false" customHeight="false" outlineLevel="0" collapsed="false">
      <c r="A239" s="18"/>
      <c r="B239" s="8"/>
      <c r="C239" s="19"/>
      <c r="D239" s="19"/>
      <c r="E239" s="20" t="str">
        <f aca="false">IF(A239="","",N(C239)-N(D239))</f>
        <v/>
      </c>
      <c r="F239" s="8"/>
      <c r="G239" s="11" t="str">
        <f aca="false">IF(F239="","",IFERROR(INDEX(Mapping!$A$6:$A$48,MATCH(F239,Mapping!$B$6:$B$48,0)),"Unknown line"))</f>
        <v/>
      </c>
    </row>
    <row r="240" customFormat="false" ht="15" hidden="false" customHeight="false" outlineLevel="0" collapsed="false">
      <c r="A240" s="18"/>
      <c r="B240" s="8"/>
      <c r="C240" s="19"/>
      <c r="D240" s="19"/>
      <c r="E240" s="20" t="str">
        <f aca="false">IF(A240="","",N(C240)-N(D240))</f>
        <v/>
      </c>
      <c r="F240" s="8"/>
      <c r="G240" s="11" t="str">
        <f aca="false">IF(F240="","",IFERROR(INDEX(Mapping!$A$6:$A$48,MATCH(F240,Mapping!$B$6:$B$48,0)),"Unknown line"))</f>
        <v/>
      </c>
    </row>
    <row r="241" customFormat="false" ht="15" hidden="false" customHeight="false" outlineLevel="0" collapsed="false">
      <c r="A241" s="18"/>
      <c r="B241" s="8"/>
      <c r="C241" s="19"/>
      <c r="D241" s="19"/>
      <c r="E241" s="20" t="str">
        <f aca="false">IF(A241="","",N(C241)-N(D241))</f>
        <v/>
      </c>
      <c r="F241" s="8"/>
      <c r="G241" s="11" t="str">
        <f aca="false">IF(F241="","",IFERROR(INDEX(Mapping!$A$6:$A$48,MATCH(F241,Mapping!$B$6:$B$48,0)),"Unknown line"))</f>
        <v/>
      </c>
    </row>
    <row r="242" customFormat="false" ht="15" hidden="false" customHeight="false" outlineLevel="0" collapsed="false">
      <c r="A242" s="18"/>
      <c r="B242" s="8"/>
      <c r="C242" s="19"/>
      <c r="D242" s="19"/>
      <c r="E242" s="20" t="str">
        <f aca="false">IF(A242="","",N(C242)-N(D242))</f>
        <v/>
      </c>
      <c r="F242" s="8"/>
      <c r="G242" s="11" t="str">
        <f aca="false">IF(F242="","",IFERROR(INDEX(Mapping!$A$6:$A$48,MATCH(F242,Mapping!$B$6:$B$48,0)),"Unknown line"))</f>
        <v/>
      </c>
    </row>
    <row r="243" customFormat="false" ht="15" hidden="false" customHeight="false" outlineLevel="0" collapsed="false">
      <c r="A243" s="18"/>
      <c r="B243" s="8"/>
      <c r="C243" s="19"/>
      <c r="D243" s="19"/>
      <c r="E243" s="20" t="str">
        <f aca="false">IF(A243="","",N(C243)-N(D243))</f>
        <v/>
      </c>
      <c r="F243" s="8"/>
      <c r="G243" s="11" t="str">
        <f aca="false">IF(F243="","",IFERROR(INDEX(Mapping!$A$6:$A$48,MATCH(F243,Mapping!$B$6:$B$48,0)),"Unknown line"))</f>
        <v/>
      </c>
    </row>
    <row r="244" customFormat="false" ht="15" hidden="false" customHeight="false" outlineLevel="0" collapsed="false">
      <c r="A244" s="18"/>
      <c r="B244" s="8"/>
      <c r="C244" s="19"/>
      <c r="D244" s="19"/>
      <c r="E244" s="20" t="str">
        <f aca="false">IF(A244="","",N(C244)-N(D244))</f>
        <v/>
      </c>
      <c r="F244" s="8"/>
      <c r="G244" s="11" t="str">
        <f aca="false">IF(F244="","",IFERROR(INDEX(Mapping!$A$6:$A$48,MATCH(F244,Mapping!$B$6:$B$48,0)),"Unknown line"))</f>
        <v/>
      </c>
    </row>
    <row r="245" customFormat="false" ht="15" hidden="false" customHeight="false" outlineLevel="0" collapsed="false">
      <c r="A245" s="18"/>
      <c r="B245" s="8"/>
      <c r="C245" s="19"/>
      <c r="D245" s="19"/>
      <c r="E245" s="20" t="str">
        <f aca="false">IF(A245="","",N(C245)-N(D245))</f>
        <v/>
      </c>
      <c r="F245" s="8"/>
      <c r="G245" s="11" t="str">
        <f aca="false">IF(F245="","",IFERROR(INDEX(Mapping!$A$6:$A$48,MATCH(F245,Mapping!$B$6:$B$48,0)),"Unknown line"))</f>
        <v/>
      </c>
    </row>
    <row r="246" customFormat="false" ht="15" hidden="false" customHeight="false" outlineLevel="0" collapsed="false">
      <c r="A246" s="18"/>
      <c r="B246" s="8"/>
      <c r="C246" s="19"/>
      <c r="D246" s="19"/>
      <c r="E246" s="20" t="str">
        <f aca="false">IF(A246="","",N(C246)-N(D246))</f>
        <v/>
      </c>
      <c r="F246" s="8"/>
      <c r="G246" s="11" t="str">
        <f aca="false">IF(F246="","",IFERROR(INDEX(Mapping!$A$6:$A$48,MATCH(F246,Mapping!$B$6:$B$48,0)),"Unknown line"))</f>
        <v/>
      </c>
    </row>
    <row r="247" customFormat="false" ht="15" hidden="false" customHeight="false" outlineLevel="0" collapsed="false">
      <c r="A247" s="18"/>
      <c r="B247" s="8"/>
      <c r="C247" s="19"/>
      <c r="D247" s="19"/>
      <c r="E247" s="20" t="str">
        <f aca="false">IF(A247="","",N(C247)-N(D247))</f>
        <v/>
      </c>
      <c r="F247" s="8"/>
      <c r="G247" s="11" t="str">
        <f aca="false">IF(F247="","",IFERROR(INDEX(Mapping!$A$6:$A$48,MATCH(F247,Mapping!$B$6:$B$48,0)),"Unknown line"))</f>
        <v/>
      </c>
    </row>
    <row r="248" customFormat="false" ht="15" hidden="false" customHeight="false" outlineLevel="0" collapsed="false">
      <c r="A248" s="18"/>
      <c r="B248" s="8"/>
      <c r="C248" s="19"/>
      <c r="D248" s="19"/>
      <c r="E248" s="20" t="str">
        <f aca="false">IF(A248="","",N(C248)-N(D248))</f>
        <v/>
      </c>
      <c r="F248" s="8"/>
      <c r="G248" s="11" t="str">
        <f aca="false">IF(F248="","",IFERROR(INDEX(Mapping!$A$6:$A$48,MATCH(F248,Mapping!$B$6:$B$48,0)),"Unknown line"))</f>
        <v/>
      </c>
    </row>
    <row r="249" customFormat="false" ht="15" hidden="false" customHeight="false" outlineLevel="0" collapsed="false">
      <c r="A249" s="18"/>
      <c r="B249" s="8"/>
      <c r="C249" s="19"/>
      <c r="D249" s="19"/>
      <c r="E249" s="20" t="str">
        <f aca="false">IF(A249="","",N(C249)-N(D249))</f>
        <v/>
      </c>
      <c r="F249" s="8"/>
      <c r="G249" s="11" t="str">
        <f aca="false">IF(F249="","",IFERROR(INDEX(Mapping!$A$6:$A$48,MATCH(F249,Mapping!$B$6:$B$48,0)),"Unknown line"))</f>
        <v/>
      </c>
    </row>
    <row r="250" customFormat="false" ht="15" hidden="false" customHeight="false" outlineLevel="0" collapsed="false">
      <c r="A250" s="18"/>
      <c r="B250" s="8"/>
      <c r="C250" s="19"/>
      <c r="D250" s="19"/>
      <c r="E250" s="20" t="str">
        <f aca="false">IF(A250="","",N(C250)-N(D250))</f>
        <v/>
      </c>
      <c r="F250" s="8"/>
      <c r="G250" s="11" t="str">
        <f aca="false">IF(F250="","",IFERROR(INDEX(Mapping!$A$6:$A$48,MATCH(F250,Mapping!$B$6:$B$48,0)),"Unknown line"))</f>
        <v/>
      </c>
    </row>
    <row r="251" customFormat="false" ht="15" hidden="false" customHeight="false" outlineLevel="0" collapsed="false">
      <c r="A251" s="18"/>
      <c r="B251" s="8"/>
      <c r="C251" s="19"/>
      <c r="D251" s="19"/>
      <c r="E251" s="20" t="str">
        <f aca="false">IF(A251="","",N(C251)-N(D251))</f>
        <v/>
      </c>
      <c r="F251" s="8"/>
      <c r="G251" s="11" t="str">
        <f aca="false">IF(F251="","",IFERROR(INDEX(Mapping!$A$6:$A$48,MATCH(F251,Mapping!$B$6:$B$48,0)),"Unknown line"))</f>
        <v/>
      </c>
    </row>
    <row r="252" customFormat="false" ht="15" hidden="false" customHeight="false" outlineLevel="0" collapsed="false">
      <c r="A252" s="18"/>
      <c r="B252" s="8"/>
      <c r="C252" s="19"/>
      <c r="D252" s="19"/>
      <c r="E252" s="20" t="str">
        <f aca="false">IF(A252="","",N(C252)-N(D252))</f>
        <v/>
      </c>
      <c r="F252" s="8"/>
      <c r="G252" s="11" t="str">
        <f aca="false">IF(F252="","",IFERROR(INDEX(Mapping!$A$6:$A$48,MATCH(F252,Mapping!$B$6:$B$48,0)),"Unknown line"))</f>
        <v/>
      </c>
    </row>
    <row r="253" customFormat="false" ht="15" hidden="false" customHeight="false" outlineLevel="0" collapsed="false">
      <c r="A253" s="18"/>
      <c r="B253" s="8"/>
      <c r="C253" s="19"/>
      <c r="D253" s="19"/>
      <c r="E253" s="20" t="str">
        <f aca="false">IF(A253="","",N(C253)-N(D253))</f>
        <v/>
      </c>
      <c r="F253" s="8"/>
      <c r="G253" s="11" t="str">
        <f aca="false">IF(F253="","",IFERROR(INDEX(Mapping!$A$6:$A$48,MATCH(F253,Mapping!$B$6:$B$48,0)),"Unknown line"))</f>
        <v/>
      </c>
    </row>
    <row r="254" customFormat="false" ht="15" hidden="false" customHeight="false" outlineLevel="0" collapsed="false">
      <c r="A254" s="18"/>
      <c r="B254" s="8"/>
      <c r="C254" s="19"/>
      <c r="D254" s="19"/>
      <c r="E254" s="20" t="str">
        <f aca="false">IF(A254="","",N(C254)-N(D254))</f>
        <v/>
      </c>
      <c r="F254" s="8"/>
      <c r="G254" s="11" t="str">
        <f aca="false">IF(F254="","",IFERROR(INDEX(Mapping!$A$6:$A$48,MATCH(F254,Mapping!$B$6:$B$48,0)),"Unknown line"))</f>
        <v/>
      </c>
    </row>
    <row r="255" customFormat="false" ht="15" hidden="false" customHeight="false" outlineLevel="0" collapsed="false">
      <c r="A255" s="18"/>
      <c r="B255" s="8"/>
      <c r="C255" s="19"/>
      <c r="D255" s="19"/>
      <c r="E255" s="20" t="str">
        <f aca="false">IF(A255="","",N(C255)-N(D255))</f>
        <v/>
      </c>
      <c r="F255" s="8"/>
      <c r="G255" s="11" t="str">
        <f aca="false">IF(F255="","",IFERROR(INDEX(Mapping!$A$6:$A$48,MATCH(F255,Mapping!$B$6:$B$48,0)),"Unknown line"))</f>
        <v/>
      </c>
    </row>
    <row r="256" customFormat="false" ht="15" hidden="false" customHeight="false" outlineLevel="0" collapsed="false">
      <c r="A256" s="18"/>
      <c r="B256" s="8"/>
      <c r="C256" s="19"/>
      <c r="D256" s="19"/>
      <c r="E256" s="20" t="str">
        <f aca="false">IF(A256="","",N(C256)-N(D256))</f>
        <v/>
      </c>
      <c r="F256" s="8"/>
      <c r="G256" s="11" t="str">
        <f aca="false">IF(F256="","",IFERROR(INDEX(Mapping!$A$6:$A$48,MATCH(F256,Mapping!$B$6:$B$48,0)),"Unknown line"))</f>
        <v/>
      </c>
    </row>
    <row r="257" customFormat="false" ht="15" hidden="false" customHeight="false" outlineLevel="0" collapsed="false">
      <c r="A257" s="18"/>
      <c r="B257" s="8"/>
      <c r="C257" s="19"/>
      <c r="D257" s="19"/>
      <c r="E257" s="20" t="str">
        <f aca="false">IF(A257="","",N(C257)-N(D257))</f>
        <v/>
      </c>
      <c r="F257" s="8"/>
      <c r="G257" s="11" t="str">
        <f aca="false">IF(F257="","",IFERROR(INDEX(Mapping!$A$6:$A$48,MATCH(F257,Mapping!$B$6:$B$48,0)),"Unknown line"))</f>
        <v/>
      </c>
    </row>
    <row r="258" customFormat="false" ht="15" hidden="false" customHeight="false" outlineLevel="0" collapsed="false">
      <c r="A258" s="18"/>
      <c r="B258" s="8"/>
      <c r="C258" s="19"/>
      <c r="D258" s="19"/>
      <c r="E258" s="20" t="str">
        <f aca="false">IF(A258="","",N(C258)-N(D258))</f>
        <v/>
      </c>
      <c r="F258" s="8"/>
      <c r="G258" s="11" t="str">
        <f aca="false">IF(F258="","",IFERROR(INDEX(Mapping!$A$6:$A$48,MATCH(F258,Mapping!$B$6:$B$48,0)),"Unknown line"))</f>
        <v/>
      </c>
    </row>
    <row r="259" customFormat="false" ht="15" hidden="false" customHeight="false" outlineLevel="0" collapsed="false">
      <c r="A259" s="18"/>
      <c r="B259" s="8"/>
      <c r="C259" s="19"/>
      <c r="D259" s="19"/>
      <c r="E259" s="20" t="str">
        <f aca="false">IF(A259="","",N(C259)-N(D259))</f>
        <v/>
      </c>
      <c r="F259" s="8"/>
      <c r="G259" s="11" t="str">
        <f aca="false">IF(F259="","",IFERROR(INDEX(Mapping!$A$6:$A$48,MATCH(F259,Mapping!$B$6:$B$48,0)),"Unknown line"))</f>
        <v/>
      </c>
    </row>
    <row r="260" customFormat="false" ht="15" hidden="false" customHeight="false" outlineLevel="0" collapsed="false">
      <c r="A260" s="18"/>
      <c r="B260" s="8"/>
      <c r="C260" s="19"/>
      <c r="D260" s="19"/>
      <c r="E260" s="20" t="str">
        <f aca="false">IF(A260="","",N(C260)-N(D260))</f>
        <v/>
      </c>
      <c r="F260" s="8"/>
      <c r="G260" s="11" t="str">
        <f aca="false">IF(F260="","",IFERROR(INDEX(Mapping!$A$6:$A$48,MATCH(F260,Mapping!$B$6:$B$48,0)),"Unknown line"))</f>
        <v/>
      </c>
    </row>
    <row r="261" customFormat="false" ht="15" hidden="false" customHeight="false" outlineLevel="0" collapsed="false">
      <c r="A261" s="18"/>
      <c r="B261" s="8"/>
      <c r="C261" s="19"/>
      <c r="D261" s="19"/>
      <c r="E261" s="20" t="str">
        <f aca="false">IF(A261="","",N(C261)-N(D261))</f>
        <v/>
      </c>
      <c r="F261" s="8"/>
      <c r="G261" s="11" t="str">
        <f aca="false">IF(F261="","",IFERROR(INDEX(Mapping!$A$6:$A$48,MATCH(F261,Mapping!$B$6:$B$48,0)),"Unknown line"))</f>
        <v/>
      </c>
    </row>
    <row r="262" customFormat="false" ht="15" hidden="false" customHeight="false" outlineLevel="0" collapsed="false">
      <c r="A262" s="18"/>
      <c r="B262" s="8"/>
      <c r="C262" s="19"/>
      <c r="D262" s="19"/>
      <c r="E262" s="20" t="str">
        <f aca="false">IF(A262="","",N(C262)-N(D262))</f>
        <v/>
      </c>
      <c r="F262" s="8"/>
      <c r="G262" s="11" t="str">
        <f aca="false">IF(F262="","",IFERROR(INDEX(Mapping!$A$6:$A$48,MATCH(F262,Mapping!$B$6:$B$48,0)),"Unknown line"))</f>
        <v/>
      </c>
    </row>
    <row r="263" customFormat="false" ht="15" hidden="false" customHeight="false" outlineLevel="0" collapsed="false">
      <c r="A263" s="18"/>
      <c r="B263" s="8"/>
      <c r="C263" s="19"/>
      <c r="D263" s="19"/>
      <c r="E263" s="20" t="str">
        <f aca="false">IF(A263="","",N(C263)-N(D263))</f>
        <v/>
      </c>
      <c r="F263" s="8"/>
      <c r="G263" s="11" t="str">
        <f aca="false">IF(F263="","",IFERROR(INDEX(Mapping!$A$6:$A$48,MATCH(F263,Mapping!$B$6:$B$48,0)),"Unknown line"))</f>
        <v/>
      </c>
    </row>
    <row r="264" customFormat="false" ht="15" hidden="false" customHeight="false" outlineLevel="0" collapsed="false">
      <c r="A264" s="18"/>
      <c r="B264" s="8"/>
      <c r="C264" s="19"/>
      <c r="D264" s="19"/>
      <c r="E264" s="20" t="str">
        <f aca="false">IF(A264="","",N(C264)-N(D264))</f>
        <v/>
      </c>
      <c r="F264" s="8"/>
      <c r="G264" s="11" t="str">
        <f aca="false">IF(F264="","",IFERROR(INDEX(Mapping!$A$6:$A$48,MATCH(F264,Mapping!$B$6:$B$48,0)),"Unknown line"))</f>
        <v/>
      </c>
    </row>
    <row r="265" customFormat="false" ht="15" hidden="false" customHeight="false" outlineLevel="0" collapsed="false">
      <c r="A265" s="18"/>
      <c r="B265" s="8"/>
      <c r="C265" s="19"/>
      <c r="D265" s="19"/>
      <c r="E265" s="20" t="str">
        <f aca="false">IF(A265="","",N(C265)-N(D265))</f>
        <v/>
      </c>
      <c r="F265" s="8"/>
      <c r="G265" s="11" t="str">
        <f aca="false">IF(F265="","",IFERROR(INDEX(Mapping!$A$6:$A$48,MATCH(F265,Mapping!$B$6:$B$48,0)),"Unknown line"))</f>
        <v/>
      </c>
    </row>
    <row r="266" customFormat="false" ht="15" hidden="false" customHeight="false" outlineLevel="0" collapsed="false">
      <c r="A266" s="18"/>
      <c r="B266" s="8"/>
      <c r="C266" s="19"/>
      <c r="D266" s="19"/>
      <c r="E266" s="20" t="str">
        <f aca="false">IF(A266="","",N(C266)-N(D266))</f>
        <v/>
      </c>
      <c r="F266" s="8"/>
      <c r="G266" s="11" t="str">
        <f aca="false">IF(F266="","",IFERROR(INDEX(Mapping!$A$6:$A$48,MATCH(F266,Mapping!$B$6:$B$48,0)),"Unknown line"))</f>
        <v/>
      </c>
    </row>
    <row r="267" customFormat="false" ht="15" hidden="false" customHeight="false" outlineLevel="0" collapsed="false">
      <c r="A267" s="18"/>
      <c r="B267" s="8"/>
      <c r="C267" s="19"/>
      <c r="D267" s="19"/>
      <c r="E267" s="20" t="str">
        <f aca="false">IF(A267="","",N(C267)-N(D267))</f>
        <v/>
      </c>
      <c r="F267" s="8"/>
      <c r="G267" s="11" t="str">
        <f aca="false">IF(F267="","",IFERROR(INDEX(Mapping!$A$6:$A$48,MATCH(F267,Mapping!$B$6:$B$48,0)),"Unknown line"))</f>
        <v/>
      </c>
    </row>
    <row r="268" customFormat="false" ht="15" hidden="false" customHeight="false" outlineLevel="0" collapsed="false">
      <c r="A268" s="18"/>
      <c r="B268" s="8"/>
      <c r="C268" s="19"/>
      <c r="D268" s="19"/>
      <c r="E268" s="20" t="str">
        <f aca="false">IF(A268="","",N(C268)-N(D268))</f>
        <v/>
      </c>
      <c r="F268" s="8"/>
      <c r="G268" s="11" t="str">
        <f aca="false">IF(F268="","",IFERROR(INDEX(Mapping!$A$6:$A$48,MATCH(F268,Mapping!$B$6:$B$48,0)),"Unknown line"))</f>
        <v/>
      </c>
    </row>
    <row r="269" customFormat="false" ht="15" hidden="false" customHeight="false" outlineLevel="0" collapsed="false">
      <c r="A269" s="18"/>
      <c r="B269" s="8"/>
      <c r="C269" s="19"/>
      <c r="D269" s="19"/>
      <c r="E269" s="20" t="str">
        <f aca="false">IF(A269="","",N(C269)-N(D269))</f>
        <v/>
      </c>
      <c r="F269" s="8"/>
      <c r="G269" s="11" t="str">
        <f aca="false">IF(F269="","",IFERROR(INDEX(Mapping!$A$6:$A$48,MATCH(F269,Mapping!$B$6:$B$48,0)),"Unknown line"))</f>
        <v/>
      </c>
    </row>
    <row r="270" customFormat="false" ht="15" hidden="false" customHeight="false" outlineLevel="0" collapsed="false">
      <c r="A270" s="18"/>
      <c r="B270" s="8"/>
      <c r="C270" s="19"/>
      <c r="D270" s="19"/>
      <c r="E270" s="20" t="str">
        <f aca="false">IF(A270="","",N(C270)-N(D270))</f>
        <v/>
      </c>
      <c r="F270" s="8"/>
      <c r="G270" s="11" t="str">
        <f aca="false">IF(F270="","",IFERROR(INDEX(Mapping!$A$6:$A$48,MATCH(F270,Mapping!$B$6:$B$48,0)),"Unknown line"))</f>
        <v/>
      </c>
    </row>
    <row r="271" customFormat="false" ht="15" hidden="false" customHeight="false" outlineLevel="0" collapsed="false">
      <c r="A271" s="18"/>
      <c r="B271" s="8"/>
      <c r="C271" s="19"/>
      <c r="D271" s="19"/>
      <c r="E271" s="20" t="str">
        <f aca="false">IF(A271="","",N(C271)-N(D271))</f>
        <v/>
      </c>
      <c r="F271" s="8"/>
      <c r="G271" s="11" t="str">
        <f aca="false">IF(F271="","",IFERROR(INDEX(Mapping!$A$6:$A$48,MATCH(F271,Mapping!$B$6:$B$48,0)),"Unknown line"))</f>
        <v/>
      </c>
    </row>
    <row r="272" customFormat="false" ht="15" hidden="false" customHeight="false" outlineLevel="0" collapsed="false">
      <c r="A272" s="18"/>
      <c r="B272" s="8"/>
      <c r="C272" s="19"/>
      <c r="D272" s="19"/>
      <c r="E272" s="20" t="str">
        <f aca="false">IF(A272="","",N(C272)-N(D272))</f>
        <v/>
      </c>
      <c r="F272" s="8"/>
      <c r="G272" s="11" t="str">
        <f aca="false">IF(F272="","",IFERROR(INDEX(Mapping!$A$6:$A$48,MATCH(F272,Mapping!$B$6:$B$48,0)),"Unknown line"))</f>
        <v/>
      </c>
    </row>
    <row r="273" customFormat="false" ht="15" hidden="false" customHeight="false" outlineLevel="0" collapsed="false">
      <c r="A273" s="18"/>
      <c r="B273" s="8"/>
      <c r="C273" s="19"/>
      <c r="D273" s="19"/>
      <c r="E273" s="20" t="str">
        <f aca="false">IF(A273="","",N(C273)-N(D273))</f>
        <v/>
      </c>
      <c r="F273" s="8"/>
      <c r="G273" s="11" t="str">
        <f aca="false">IF(F273="","",IFERROR(INDEX(Mapping!$A$6:$A$48,MATCH(F273,Mapping!$B$6:$B$48,0)),"Unknown line"))</f>
        <v/>
      </c>
    </row>
    <row r="274" customFormat="false" ht="15" hidden="false" customHeight="false" outlineLevel="0" collapsed="false">
      <c r="A274" s="18"/>
      <c r="B274" s="8"/>
      <c r="C274" s="19"/>
      <c r="D274" s="19"/>
      <c r="E274" s="20" t="str">
        <f aca="false">IF(A274="","",N(C274)-N(D274))</f>
        <v/>
      </c>
      <c r="F274" s="8"/>
      <c r="G274" s="11" t="str">
        <f aca="false">IF(F274="","",IFERROR(INDEX(Mapping!$A$6:$A$48,MATCH(F274,Mapping!$B$6:$B$48,0)),"Unknown line"))</f>
        <v/>
      </c>
    </row>
    <row r="275" customFormat="false" ht="15" hidden="false" customHeight="false" outlineLevel="0" collapsed="false">
      <c r="A275" s="18"/>
      <c r="B275" s="8"/>
      <c r="C275" s="19"/>
      <c r="D275" s="19"/>
      <c r="E275" s="20" t="str">
        <f aca="false">IF(A275="","",N(C275)-N(D275))</f>
        <v/>
      </c>
      <c r="F275" s="8"/>
      <c r="G275" s="11" t="str">
        <f aca="false">IF(F275="","",IFERROR(INDEX(Mapping!$A$6:$A$48,MATCH(F275,Mapping!$B$6:$B$48,0)),"Unknown line"))</f>
        <v/>
      </c>
    </row>
    <row r="276" customFormat="false" ht="15" hidden="false" customHeight="false" outlineLevel="0" collapsed="false">
      <c r="A276" s="18"/>
      <c r="B276" s="8"/>
      <c r="C276" s="19"/>
      <c r="D276" s="19"/>
      <c r="E276" s="20" t="str">
        <f aca="false">IF(A276="","",N(C276)-N(D276))</f>
        <v/>
      </c>
      <c r="F276" s="8"/>
      <c r="G276" s="11" t="str">
        <f aca="false">IF(F276="","",IFERROR(INDEX(Mapping!$A$6:$A$48,MATCH(F276,Mapping!$B$6:$B$48,0)),"Unknown line"))</f>
        <v/>
      </c>
    </row>
    <row r="277" customFormat="false" ht="15" hidden="false" customHeight="false" outlineLevel="0" collapsed="false">
      <c r="A277" s="18"/>
      <c r="B277" s="8"/>
      <c r="C277" s="19"/>
      <c r="D277" s="19"/>
      <c r="E277" s="20" t="str">
        <f aca="false">IF(A277="","",N(C277)-N(D277))</f>
        <v/>
      </c>
      <c r="F277" s="8"/>
      <c r="G277" s="11" t="str">
        <f aca="false">IF(F277="","",IFERROR(INDEX(Mapping!$A$6:$A$48,MATCH(F277,Mapping!$B$6:$B$48,0)),"Unknown line"))</f>
        <v/>
      </c>
    </row>
    <row r="278" customFormat="false" ht="15" hidden="false" customHeight="false" outlineLevel="0" collapsed="false">
      <c r="A278" s="18"/>
      <c r="B278" s="8"/>
      <c r="C278" s="19"/>
      <c r="D278" s="19"/>
      <c r="E278" s="20" t="str">
        <f aca="false">IF(A278="","",N(C278)-N(D278))</f>
        <v/>
      </c>
      <c r="F278" s="8"/>
      <c r="G278" s="11" t="str">
        <f aca="false">IF(F278="","",IFERROR(INDEX(Mapping!$A$6:$A$48,MATCH(F278,Mapping!$B$6:$B$48,0)),"Unknown line"))</f>
        <v/>
      </c>
    </row>
    <row r="279" customFormat="false" ht="15" hidden="false" customHeight="false" outlineLevel="0" collapsed="false">
      <c r="A279" s="18"/>
      <c r="B279" s="8"/>
      <c r="C279" s="19"/>
      <c r="D279" s="19"/>
      <c r="E279" s="20" t="str">
        <f aca="false">IF(A279="","",N(C279)-N(D279))</f>
        <v/>
      </c>
      <c r="F279" s="8"/>
      <c r="G279" s="11" t="str">
        <f aca="false">IF(F279="","",IFERROR(INDEX(Mapping!$A$6:$A$48,MATCH(F279,Mapping!$B$6:$B$48,0)),"Unknown line"))</f>
        <v/>
      </c>
    </row>
    <row r="280" customFormat="false" ht="15" hidden="false" customHeight="false" outlineLevel="0" collapsed="false">
      <c r="A280" s="18"/>
      <c r="B280" s="8"/>
      <c r="C280" s="19"/>
      <c r="D280" s="19"/>
      <c r="E280" s="20" t="str">
        <f aca="false">IF(A280="","",N(C280)-N(D280))</f>
        <v/>
      </c>
      <c r="F280" s="8"/>
      <c r="G280" s="11" t="str">
        <f aca="false">IF(F280="","",IFERROR(INDEX(Mapping!$A$6:$A$48,MATCH(F280,Mapping!$B$6:$B$48,0)),"Unknown line"))</f>
        <v/>
      </c>
    </row>
    <row r="281" customFormat="false" ht="15" hidden="false" customHeight="false" outlineLevel="0" collapsed="false">
      <c r="A281" s="18"/>
      <c r="B281" s="8"/>
      <c r="C281" s="19"/>
      <c r="D281" s="19"/>
      <c r="E281" s="20" t="str">
        <f aca="false">IF(A281="","",N(C281)-N(D281))</f>
        <v/>
      </c>
      <c r="F281" s="8"/>
      <c r="G281" s="11" t="str">
        <f aca="false">IF(F281="","",IFERROR(INDEX(Mapping!$A$6:$A$48,MATCH(F281,Mapping!$B$6:$B$48,0)),"Unknown line"))</f>
        <v/>
      </c>
    </row>
    <row r="282" customFormat="false" ht="15" hidden="false" customHeight="false" outlineLevel="0" collapsed="false">
      <c r="A282" s="18"/>
      <c r="B282" s="8"/>
      <c r="C282" s="19"/>
      <c r="D282" s="19"/>
      <c r="E282" s="20" t="str">
        <f aca="false">IF(A282="","",N(C282)-N(D282))</f>
        <v/>
      </c>
      <c r="F282" s="8"/>
      <c r="G282" s="11" t="str">
        <f aca="false">IF(F282="","",IFERROR(INDEX(Mapping!$A$6:$A$48,MATCH(F282,Mapping!$B$6:$B$48,0)),"Unknown line"))</f>
        <v/>
      </c>
    </row>
    <row r="283" customFormat="false" ht="15" hidden="false" customHeight="false" outlineLevel="0" collapsed="false">
      <c r="A283" s="18"/>
      <c r="B283" s="8"/>
      <c r="C283" s="19"/>
      <c r="D283" s="19"/>
      <c r="E283" s="20" t="str">
        <f aca="false">IF(A283="","",N(C283)-N(D283))</f>
        <v/>
      </c>
      <c r="F283" s="8"/>
      <c r="G283" s="11" t="str">
        <f aca="false">IF(F283="","",IFERROR(INDEX(Mapping!$A$6:$A$48,MATCH(F283,Mapping!$B$6:$B$48,0)),"Unknown line"))</f>
        <v/>
      </c>
    </row>
    <row r="284" customFormat="false" ht="15" hidden="false" customHeight="false" outlineLevel="0" collapsed="false">
      <c r="A284" s="18"/>
      <c r="B284" s="8"/>
      <c r="C284" s="19"/>
      <c r="D284" s="19"/>
      <c r="E284" s="20" t="str">
        <f aca="false">IF(A284="","",N(C284)-N(D284))</f>
        <v/>
      </c>
      <c r="F284" s="8"/>
      <c r="G284" s="11" t="str">
        <f aca="false">IF(F284="","",IFERROR(INDEX(Mapping!$A$6:$A$48,MATCH(F284,Mapping!$B$6:$B$48,0)),"Unknown line"))</f>
        <v/>
      </c>
    </row>
    <row r="285" customFormat="false" ht="15" hidden="false" customHeight="false" outlineLevel="0" collapsed="false">
      <c r="A285" s="18"/>
      <c r="B285" s="8"/>
      <c r="C285" s="19"/>
      <c r="D285" s="19"/>
      <c r="E285" s="20" t="str">
        <f aca="false">IF(A285="","",N(C285)-N(D285))</f>
        <v/>
      </c>
      <c r="F285" s="8"/>
      <c r="G285" s="11" t="str">
        <f aca="false">IF(F285="","",IFERROR(INDEX(Mapping!$A$6:$A$48,MATCH(F285,Mapping!$B$6:$B$48,0)),"Unknown line"))</f>
        <v/>
      </c>
    </row>
    <row r="286" customFormat="false" ht="15" hidden="false" customHeight="false" outlineLevel="0" collapsed="false">
      <c r="A286" s="18"/>
      <c r="B286" s="8"/>
      <c r="C286" s="19"/>
      <c r="D286" s="19"/>
      <c r="E286" s="20" t="str">
        <f aca="false">IF(A286="","",N(C286)-N(D286))</f>
        <v/>
      </c>
      <c r="F286" s="8"/>
      <c r="G286" s="11" t="str">
        <f aca="false">IF(F286="","",IFERROR(INDEX(Mapping!$A$6:$A$48,MATCH(F286,Mapping!$B$6:$B$48,0)),"Unknown line"))</f>
        <v/>
      </c>
    </row>
    <row r="287" customFormat="false" ht="15" hidden="false" customHeight="false" outlineLevel="0" collapsed="false">
      <c r="A287" s="18"/>
      <c r="B287" s="8"/>
      <c r="C287" s="19"/>
      <c r="D287" s="19"/>
      <c r="E287" s="20" t="str">
        <f aca="false">IF(A287="","",N(C287)-N(D287))</f>
        <v/>
      </c>
      <c r="F287" s="8"/>
      <c r="G287" s="11" t="str">
        <f aca="false">IF(F287="","",IFERROR(INDEX(Mapping!$A$6:$A$48,MATCH(F287,Mapping!$B$6:$B$48,0)),"Unknown line"))</f>
        <v/>
      </c>
    </row>
    <row r="288" customFormat="false" ht="15" hidden="false" customHeight="false" outlineLevel="0" collapsed="false">
      <c r="A288" s="18"/>
      <c r="B288" s="8"/>
      <c r="C288" s="19"/>
      <c r="D288" s="19"/>
      <c r="E288" s="20" t="str">
        <f aca="false">IF(A288="","",N(C288)-N(D288))</f>
        <v/>
      </c>
      <c r="F288" s="8"/>
      <c r="G288" s="11" t="str">
        <f aca="false">IF(F288="","",IFERROR(INDEX(Mapping!$A$6:$A$48,MATCH(F288,Mapping!$B$6:$B$48,0)),"Unknown line"))</f>
        <v/>
      </c>
    </row>
    <row r="289" customFormat="false" ht="15" hidden="false" customHeight="false" outlineLevel="0" collapsed="false">
      <c r="A289" s="18"/>
      <c r="B289" s="8"/>
      <c r="C289" s="19"/>
      <c r="D289" s="19"/>
      <c r="E289" s="20" t="str">
        <f aca="false">IF(A289="","",N(C289)-N(D289))</f>
        <v/>
      </c>
      <c r="F289" s="8"/>
      <c r="G289" s="11" t="str">
        <f aca="false">IF(F289="","",IFERROR(INDEX(Mapping!$A$6:$A$48,MATCH(F289,Mapping!$B$6:$B$48,0)),"Unknown line"))</f>
        <v/>
      </c>
    </row>
    <row r="290" customFormat="false" ht="15" hidden="false" customHeight="false" outlineLevel="0" collapsed="false">
      <c r="A290" s="18"/>
      <c r="B290" s="8"/>
      <c r="C290" s="19"/>
      <c r="D290" s="19"/>
      <c r="E290" s="20" t="str">
        <f aca="false">IF(A290="","",N(C290)-N(D290))</f>
        <v/>
      </c>
      <c r="F290" s="8"/>
      <c r="G290" s="11" t="str">
        <f aca="false">IF(F290="","",IFERROR(INDEX(Mapping!$A$6:$A$48,MATCH(F290,Mapping!$B$6:$B$48,0)),"Unknown line"))</f>
        <v/>
      </c>
    </row>
    <row r="291" customFormat="false" ht="15" hidden="false" customHeight="false" outlineLevel="0" collapsed="false">
      <c r="A291" s="18"/>
      <c r="B291" s="8"/>
      <c r="C291" s="19"/>
      <c r="D291" s="19"/>
      <c r="E291" s="20" t="str">
        <f aca="false">IF(A291="","",N(C291)-N(D291))</f>
        <v/>
      </c>
      <c r="F291" s="8"/>
      <c r="G291" s="11" t="str">
        <f aca="false">IF(F291="","",IFERROR(INDEX(Mapping!$A$6:$A$48,MATCH(F291,Mapping!$B$6:$B$48,0)),"Unknown line"))</f>
        <v/>
      </c>
    </row>
    <row r="292" customFormat="false" ht="15" hidden="false" customHeight="false" outlineLevel="0" collapsed="false">
      <c r="A292" s="18"/>
      <c r="B292" s="8"/>
      <c r="C292" s="19"/>
      <c r="D292" s="19"/>
      <c r="E292" s="20" t="str">
        <f aca="false">IF(A292="","",N(C292)-N(D292))</f>
        <v/>
      </c>
      <c r="F292" s="8"/>
      <c r="G292" s="11" t="str">
        <f aca="false">IF(F292="","",IFERROR(INDEX(Mapping!$A$6:$A$48,MATCH(F292,Mapping!$B$6:$B$48,0)),"Unknown line"))</f>
        <v/>
      </c>
    </row>
    <row r="293" customFormat="false" ht="15" hidden="false" customHeight="false" outlineLevel="0" collapsed="false">
      <c r="A293" s="18"/>
      <c r="B293" s="8"/>
      <c r="C293" s="19"/>
      <c r="D293" s="19"/>
      <c r="E293" s="20" t="str">
        <f aca="false">IF(A293="","",N(C293)-N(D293))</f>
        <v/>
      </c>
      <c r="F293" s="8"/>
      <c r="G293" s="11" t="str">
        <f aca="false">IF(F293="","",IFERROR(INDEX(Mapping!$A$6:$A$48,MATCH(F293,Mapping!$B$6:$B$48,0)),"Unknown line"))</f>
        <v/>
      </c>
    </row>
    <row r="294" customFormat="false" ht="15" hidden="false" customHeight="false" outlineLevel="0" collapsed="false">
      <c r="A294" s="18"/>
      <c r="B294" s="8"/>
      <c r="C294" s="19"/>
      <c r="D294" s="19"/>
      <c r="E294" s="20" t="str">
        <f aca="false">IF(A294="","",N(C294)-N(D294))</f>
        <v/>
      </c>
      <c r="F294" s="8"/>
      <c r="G294" s="11" t="str">
        <f aca="false">IF(F294="","",IFERROR(INDEX(Mapping!$A$6:$A$48,MATCH(F294,Mapping!$B$6:$B$48,0)),"Unknown line"))</f>
        <v/>
      </c>
    </row>
    <row r="295" customFormat="false" ht="15" hidden="false" customHeight="false" outlineLevel="0" collapsed="false">
      <c r="A295" s="18"/>
      <c r="B295" s="8"/>
      <c r="C295" s="19"/>
      <c r="D295" s="19"/>
      <c r="E295" s="20" t="str">
        <f aca="false">IF(A295="","",N(C295)-N(D295))</f>
        <v/>
      </c>
      <c r="F295" s="8"/>
      <c r="G295" s="11" t="str">
        <f aca="false">IF(F295="","",IFERROR(INDEX(Mapping!$A$6:$A$48,MATCH(F295,Mapping!$B$6:$B$48,0)),"Unknown line"))</f>
        <v/>
      </c>
    </row>
    <row r="296" customFormat="false" ht="15" hidden="false" customHeight="false" outlineLevel="0" collapsed="false">
      <c r="A296" s="18"/>
      <c r="B296" s="8"/>
      <c r="C296" s="19"/>
      <c r="D296" s="19"/>
      <c r="E296" s="20" t="str">
        <f aca="false">IF(A296="","",N(C296)-N(D296))</f>
        <v/>
      </c>
      <c r="F296" s="8"/>
      <c r="G296" s="11" t="str">
        <f aca="false">IF(F296="","",IFERROR(INDEX(Mapping!$A$6:$A$48,MATCH(F296,Mapping!$B$6:$B$48,0)),"Unknown line"))</f>
        <v/>
      </c>
    </row>
    <row r="297" customFormat="false" ht="15" hidden="false" customHeight="false" outlineLevel="0" collapsed="false">
      <c r="A297" s="18"/>
      <c r="B297" s="8"/>
      <c r="C297" s="19"/>
      <c r="D297" s="19"/>
      <c r="E297" s="20" t="str">
        <f aca="false">IF(A297="","",N(C297)-N(D297))</f>
        <v/>
      </c>
      <c r="F297" s="8"/>
      <c r="G297" s="11" t="str">
        <f aca="false">IF(F297="","",IFERROR(INDEX(Mapping!$A$6:$A$48,MATCH(F297,Mapping!$B$6:$B$48,0)),"Unknown line"))</f>
        <v/>
      </c>
    </row>
    <row r="298" customFormat="false" ht="15" hidden="false" customHeight="false" outlineLevel="0" collapsed="false">
      <c r="A298" s="18"/>
      <c r="B298" s="8"/>
      <c r="C298" s="19"/>
      <c r="D298" s="19"/>
      <c r="E298" s="20" t="str">
        <f aca="false">IF(A298="","",N(C298)-N(D298))</f>
        <v/>
      </c>
      <c r="F298" s="8"/>
      <c r="G298" s="11" t="str">
        <f aca="false">IF(F298="","",IFERROR(INDEX(Mapping!$A$6:$A$48,MATCH(F298,Mapping!$B$6:$B$48,0)),"Unknown line"))</f>
        <v/>
      </c>
    </row>
    <row r="299" customFormat="false" ht="15" hidden="false" customHeight="false" outlineLevel="0" collapsed="false">
      <c r="A299" s="18"/>
      <c r="B299" s="8"/>
      <c r="C299" s="19"/>
      <c r="D299" s="19"/>
      <c r="E299" s="20" t="str">
        <f aca="false">IF(A299="","",N(C299)-N(D299))</f>
        <v/>
      </c>
      <c r="F299" s="8"/>
      <c r="G299" s="11" t="str">
        <f aca="false">IF(F299="","",IFERROR(INDEX(Mapping!$A$6:$A$48,MATCH(F299,Mapping!$B$6:$B$48,0)),"Unknown line"))</f>
        <v/>
      </c>
    </row>
    <row r="300" customFormat="false" ht="15" hidden="false" customHeight="false" outlineLevel="0" collapsed="false">
      <c r="A300" s="18"/>
      <c r="B300" s="8"/>
      <c r="C300" s="19"/>
      <c r="D300" s="19"/>
      <c r="E300" s="20" t="str">
        <f aca="false">IF(A300="","",N(C300)-N(D300))</f>
        <v/>
      </c>
      <c r="F300" s="8"/>
      <c r="G300" s="11" t="str">
        <f aca="false">IF(F300="","",IFERROR(INDEX(Mapping!$A$6:$A$48,MATCH(F300,Mapping!$B$6:$B$48,0)),"Unknown line"))</f>
        <v/>
      </c>
    </row>
    <row r="301" customFormat="false" ht="15" hidden="false" customHeight="false" outlineLevel="0" collapsed="false">
      <c r="A301" s="18"/>
      <c r="B301" s="8"/>
      <c r="C301" s="19"/>
      <c r="D301" s="19"/>
      <c r="E301" s="20" t="str">
        <f aca="false">IF(A301="","",N(C301)-N(D301))</f>
        <v/>
      </c>
      <c r="F301" s="8"/>
      <c r="G301" s="11" t="str">
        <f aca="false">IF(F301="","",IFERROR(INDEX(Mapping!$A$6:$A$48,MATCH(F301,Mapping!$B$6:$B$48,0)),"Unknown line"))</f>
        <v/>
      </c>
    </row>
    <row r="302" customFormat="false" ht="15" hidden="false" customHeight="false" outlineLevel="0" collapsed="false">
      <c r="A302" s="18"/>
      <c r="B302" s="8"/>
      <c r="C302" s="19"/>
      <c r="D302" s="19"/>
      <c r="E302" s="20" t="str">
        <f aca="false">IF(A302="","",N(C302)-N(D302))</f>
        <v/>
      </c>
      <c r="F302" s="8"/>
      <c r="G302" s="11" t="str">
        <f aca="false">IF(F302="","",IFERROR(INDEX(Mapping!$A$6:$A$48,MATCH(F302,Mapping!$B$6:$B$48,0)),"Unknown line"))</f>
        <v/>
      </c>
    </row>
    <row r="303" customFormat="false" ht="15" hidden="false" customHeight="false" outlineLevel="0" collapsed="false">
      <c r="A303" s="18"/>
      <c r="B303" s="8"/>
      <c r="C303" s="19"/>
      <c r="D303" s="19"/>
      <c r="E303" s="20" t="str">
        <f aca="false">IF(A303="","",N(C303)-N(D303))</f>
        <v/>
      </c>
      <c r="F303" s="8"/>
      <c r="G303" s="11" t="str">
        <f aca="false">IF(F303="","",IFERROR(INDEX(Mapping!$A$6:$A$48,MATCH(F303,Mapping!$B$6:$B$48,0)),"Unknown line"))</f>
        <v/>
      </c>
    </row>
    <row r="304" customFormat="false" ht="15" hidden="false" customHeight="false" outlineLevel="0" collapsed="false">
      <c r="A304" s="18"/>
      <c r="B304" s="8"/>
      <c r="C304" s="19"/>
      <c r="D304" s="19"/>
      <c r="E304" s="20" t="str">
        <f aca="false">IF(A304="","",N(C304)-N(D304))</f>
        <v/>
      </c>
      <c r="F304" s="8"/>
      <c r="G304" s="11" t="str">
        <f aca="false">IF(F304="","",IFERROR(INDEX(Mapping!$A$6:$A$48,MATCH(F304,Mapping!$B$6:$B$48,0)),"Unknown line"))</f>
        <v/>
      </c>
    </row>
    <row r="305" customFormat="false" ht="15" hidden="false" customHeight="false" outlineLevel="0" collapsed="false">
      <c r="A305" s="18"/>
      <c r="B305" s="8"/>
      <c r="C305" s="19"/>
      <c r="D305" s="19"/>
      <c r="E305" s="20" t="str">
        <f aca="false">IF(A305="","",N(C305)-N(D305))</f>
        <v/>
      </c>
      <c r="F305" s="8"/>
      <c r="G305" s="11" t="str">
        <f aca="false">IF(F305="","",IFERROR(INDEX(Mapping!$A$6:$A$48,MATCH(F305,Mapping!$B$6:$B$48,0)),"Unknown line"))</f>
        <v/>
      </c>
    </row>
    <row r="306" customFormat="false" ht="15" hidden="false" customHeight="false" outlineLevel="0" collapsed="false">
      <c r="A306" s="18"/>
      <c r="B306" s="8"/>
      <c r="C306" s="19"/>
      <c r="D306" s="19"/>
      <c r="E306" s="20" t="str">
        <f aca="false">IF(A306="","",N(C306)-N(D306))</f>
        <v/>
      </c>
      <c r="F306" s="8"/>
      <c r="G306" s="11" t="str">
        <f aca="false">IF(F306="","",IFERROR(INDEX(Mapping!$A$6:$A$48,MATCH(F306,Mapping!$B$6:$B$48,0)),"Unknown line"))</f>
        <v/>
      </c>
    </row>
    <row r="307" customFormat="false" ht="15" hidden="false" customHeight="false" outlineLevel="0" collapsed="false">
      <c r="A307" s="18"/>
      <c r="B307" s="8"/>
      <c r="C307" s="19"/>
      <c r="D307" s="19"/>
      <c r="E307" s="20" t="str">
        <f aca="false">IF(A307="","",N(C307)-N(D307))</f>
        <v/>
      </c>
      <c r="F307" s="8"/>
      <c r="G307" s="11" t="str">
        <f aca="false">IF(F307="","",IFERROR(INDEX(Mapping!$A$6:$A$48,MATCH(F307,Mapping!$B$6:$B$48,0)),"Unknown line"))</f>
        <v/>
      </c>
    </row>
    <row r="308" customFormat="false" ht="15" hidden="false" customHeight="false" outlineLevel="0" collapsed="false">
      <c r="A308" s="18"/>
      <c r="B308" s="8"/>
      <c r="C308" s="19"/>
      <c r="D308" s="19"/>
      <c r="E308" s="20" t="str">
        <f aca="false">IF(A308="","",N(C308)-N(D308))</f>
        <v/>
      </c>
      <c r="F308" s="8"/>
      <c r="G308" s="11" t="str">
        <f aca="false">IF(F308="","",IFERROR(INDEX(Mapping!$A$6:$A$48,MATCH(F308,Mapping!$B$6:$B$48,0)),"Unknown line"))</f>
        <v/>
      </c>
    </row>
    <row r="309" customFormat="false" ht="15" hidden="false" customHeight="false" outlineLevel="0" collapsed="false">
      <c r="A309" s="18"/>
      <c r="B309" s="8"/>
      <c r="C309" s="19"/>
      <c r="D309" s="19"/>
      <c r="E309" s="20" t="str">
        <f aca="false">IF(A309="","",N(C309)-N(D309))</f>
        <v/>
      </c>
      <c r="F309" s="8"/>
      <c r="G309" s="11" t="str">
        <f aca="false">IF(F309="","",IFERROR(INDEX(Mapping!$A$6:$A$48,MATCH(F309,Mapping!$B$6:$B$48,0)),"Unknown line"))</f>
        <v/>
      </c>
    </row>
    <row r="310" customFormat="false" ht="15" hidden="false" customHeight="false" outlineLevel="0" collapsed="false">
      <c r="A310" s="18"/>
      <c r="B310" s="8"/>
      <c r="C310" s="19"/>
      <c r="D310" s="19"/>
      <c r="E310" s="20" t="str">
        <f aca="false">IF(A310="","",N(C310)-N(D310))</f>
        <v/>
      </c>
      <c r="F310" s="8"/>
      <c r="G310" s="11" t="str">
        <f aca="false">IF(F310="","",IFERROR(INDEX(Mapping!$A$6:$A$48,MATCH(F310,Mapping!$B$6:$B$48,0)),"Unknown line"))</f>
        <v/>
      </c>
    </row>
    <row r="311" customFormat="false" ht="15" hidden="false" customHeight="false" outlineLevel="0" collapsed="false">
      <c r="A311" s="18"/>
      <c r="B311" s="8"/>
      <c r="C311" s="19"/>
      <c r="D311" s="19"/>
      <c r="E311" s="20" t="str">
        <f aca="false">IF(A311="","",N(C311)-N(D311))</f>
        <v/>
      </c>
      <c r="F311" s="8"/>
      <c r="G311" s="11" t="str">
        <f aca="false">IF(F311="","",IFERROR(INDEX(Mapping!$A$6:$A$48,MATCH(F311,Mapping!$B$6:$B$48,0)),"Unknown line"))</f>
        <v/>
      </c>
    </row>
    <row r="312" customFormat="false" ht="15" hidden="false" customHeight="false" outlineLevel="0" collapsed="false">
      <c r="A312" s="18"/>
      <c r="B312" s="8"/>
      <c r="C312" s="19"/>
      <c r="D312" s="19"/>
      <c r="E312" s="20" t="str">
        <f aca="false">IF(A312="","",N(C312)-N(D312))</f>
        <v/>
      </c>
      <c r="F312" s="8"/>
      <c r="G312" s="11" t="str">
        <f aca="false">IF(F312="","",IFERROR(INDEX(Mapping!$A$6:$A$48,MATCH(F312,Mapping!$B$6:$B$48,0)),"Unknown line"))</f>
        <v/>
      </c>
    </row>
    <row r="313" customFormat="false" ht="15" hidden="false" customHeight="false" outlineLevel="0" collapsed="false">
      <c r="A313" s="18"/>
      <c r="B313" s="8"/>
      <c r="C313" s="19"/>
      <c r="D313" s="19"/>
      <c r="E313" s="20" t="str">
        <f aca="false">IF(A313="","",N(C313)-N(D313))</f>
        <v/>
      </c>
      <c r="F313" s="8"/>
      <c r="G313" s="11" t="str">
        <f aca="false">IF(F313="","",IFERROR(INDEX(Mapping!$A$6:$A$48,MATCH(F313,Mapping!$B$6:$B$48,0)),"Unknown line"))</f>
        <v/>
      </c>
    </row>
    <row r="314" customFormat="false" ht="15" hidden="false" customHeight="false" outlineLevel="0" collapsed="false">
      <c r="A314" s="18"/>
      <c r="B314" s="8"/>
      <c r="C314" s="19"/>
      <c r="D314" s="19"/>
      <c r="E314" s="20" t="str">
        <f aca="false">IF(A314="","",N(C314)-N(D314))</f>
        <v/>
      </c>
      <c r="F314" s="8"/>
      <c r="G314" s="11" t="str">
        <f aca="false">IF(F314="","",IFERROR(INDEX(Mapping!$A$6:$A$48,MATCH(F314,Mapping!$B$6:$B$48,0)),"Unknown line"))</f>
        <v/>
      </c>
    </row>
    <row r="315" customFormat="false" ht="15" hidden="false" customHeight="false" outlineLevel="0" collapsed="false">
      <c r="A315" s="18"/>
      <c r="B315" s="8"/>
      <c r="C315" s="19"/>
      <c r="D315" s="19"/>
      <c r="E315" s="20" t="str">
        <f aca="false">IF(A315="","",N(C315)-N(D315))</f>
        <v/>
      </c>
      <c r="F315" s="8"/>
      <c r="G315" s="11" t="str">
        <f aca="false">IF(F315="","",IFERROR(INDEX(Mapping!$A$6:$A$48,MATCH(F315,Mapping!$B$6:$B$48,0)),"Unknown line"))</f>
        <v/>
      </c>
    </row>
    <row r="316" customFormat="false" ht="15" hidden="false" customHeight="false" outlineLevel="0" collapsed="false">
      <c r="A316" s="18"/>
      <c r="B316" s="8"/>
      <c r="C316" s="19"/>
      <c r="D316" s="19"/>
      <c r="E316" s="20" t="str">
        <f aca="false">IF(A316="","",N(C316)-N(D316))</f>
        <v/>
      </c>
      <c r="F316" s="8"/>
      <c r="G316" s="11" t="str">
        <f aca="false">IF(F316="","",IFERROR(INDEX(Mapping!$A$6:$A$48,MATCH(F316,Mapping!$B$6:$B$48,0)),"Unknown line"))</f>
        <v/>
      </c>
    </row>
    <row r="317" customFormat="false" ht="15" hidden="false" customHeight="false" outlineLevel="0" collapsed="false">
      <c r="A317" s="18"/>
      <c r="B317" s="8"/>
      <c r="C317" s="19"/>
      <c r="D317" s="19"/>
      <c r="E317" s="20" t="str">
        <f aca="false">IF(A317="","",N(C317)-N(D317))</f>
        <v/>
      </c>
      <c r="F317" s="8"/>
      <c r="G317" s="11" t="str">
        <f aca="false">IF(F317="","",IFERROR(INDEX(Mapping!$A$6:$A$48,MATCH(F317,Mapping!$B$6:$B$48,0)),"Unknown line"))</f>
        <v/>
      </c>
    </row>
    <row r="318" customFormat="false" ht="15" hidden="false" customHeight="false" outlineLevel="0" collapsed="false">
      <c r="A318" s="18"/>
      <c r="B318" s="8"/>
      <c r="C318" s="19"/>
      <c r="D318" s="19"/>
      <c r="E318" s="20" t="str">
        <f aca="false">IF(A318="","",N(C318)-N(D318))</f>
        <v/>
      </c>
      <c r="F318" s="8"/>
      <c r="G318" s="11" t="str">
        <f aca="false">IF(F318="","",IFERROR(INDEX(Mapping!$A$6:$A$48,MATCH(F318,Mapping!$B$6:$B$48,0)),"Unknown line"))</f>
        <v/>
      </c>
    </row>
    <row r="319" customFormat="false" ht="15" hidden="false" customHeight="false" outlineLevel="0" collapsed="false">
      <c r="A319" s="18"/>
      <c r="B319" s="8"/>
      <c r="C319" s="19"/>
      <c r="D319" s="19"/>
      <c r="E319" s="20" t="str">
        <f aca="false">IF(A319="","",N(C319)-N(D319))</f>
        <v/>
      </c>
      <c r="F319" s="8"/>
      <c r="G319" s="11" t="str">
        <f aca="false">IF(F319="","",IFERROR(INDEX(Mapping!$A$6:$A$48,MATCH(F319,Mapping!$B$6:$B$48,0)),"Unknown line"))</f>
        <v/>
      </c>
    </row>
    <row r="320" customFormat="false" ht="15" hidden="false" customHeight="false" outlineLevel="0" collapsed="false">
      <c r="A320" s="18"/>
      <c r="B320" s="8"/>
      <c r="C320" s="19"/>
      <c r="D320" s="19"/>
      <c r="E320" s="20" t="str">
        <f aca="false">IF(A320="","",N(C320)-N(D320))</f>
        <v/>
      </c>
      <c r="F320" s="8"/>
      <c r="G320" s="11" t="str">
        <f aca="false">IF(F320="","",IFERROR(INDEX(Mapping!$A$6:$A$48,MATCH(F320,Mapping!$B$6:$B$48,0)),"Unknown line"))</f>
        <v/>
      </c>
    </row>
    <row r="321" customFormat="false" ht="15" hidden="false" customHeight="false" outlineLevel="0" collapsed="false">
      <c r="A321" s="18"/>
      <c r="B321" s="8"/>
      <c r="C321" s="19"/>
      <c r="D321" s="19"/>
      <c r="E321" s="20" t="str">
        <f aca="false">IF(A321="","",N(C321)-N(D321))</f>
        <v/>
      </c>
      <c r="F321" s="8"/>
      <c r="G321" s="11" t="str">
        <f aca="false">IF(F321="","",IFERROR(INDEX(Mapping!$A$6:$A$48,MATCH(F321,Mapping!$B$6:$B$48,0)),"Unknown line"))</f>
        <v/>
      </c>
    </row>
    <row r="322" customFormat="false" ht="15" hidden="false" customHeight="false" outlineLevel="0" collapsed="false">
      <c r="A322" s="18"/>
      <c r="B322" s="8"/>
      <c r="C322" s="19"/>
      <c r="D322" s="19"/>
      <c r="E322" s="20" t="str">
        <f aca="false">IF(A322="","",N(C322)-N(D322))</f>
        <v/>
      </c>
      <c r="F322" s="8"/>
      <c r="G322" s="11" t="str">
        <f aca="false">IF(F322="","",IFERROR(INDEX(Mapping!$A$6:$A$48,MATCH(F322,Mapping!$B$6:$B$48,0)),"Unknown line"))</f>
        <v/>
      </c>
    </row>
    <row r="323" customFormat="false" ht="15" hidden="false" customHeight="false" outlineLevel="0" collapsed="false">
      <c r="A323" s="18"/>
      <c r="B323" s="8"/>
      <c r="C323" s="19"/>
      <c r="D323" s="19"/>
      <c r="E323" s="20" t="str">
        <f aca="false">IF(A323="","",N(C323)-N(D323))</f>
        <v/>
      </c>
      <c r="F323" s="8"/>
      <c r="G323" s="11" t="str">
        <f aca="false">IF(F323="","",IFERROR(INDEX(Mapping!$A$6:$A$48,MATCH(F323,Mapping!$B$6:$B$48,0)),"Unknown line"))</f>
        <v/>
      </c>
    </row>
    <row r="324" customFormat="false" ht="15" hidden="false" customHeight="false" outlineLevel="0" collapsed="false">
      <c r="A324" s="18"/>
      <c r="B324" s="8"/>
      <c r="C324" s="19"/>
      <c r="D324" s="19"/>
      <c r="E324" s="20" t="str">
        <f aca="false">IF(A324="","",N(C324)-N(D324))</f>
        <v/>
      </c>
      <c r="F324" s="8"/>
      <c r="G324" s="11" t="str">
        <f aca="false">IF(F324="","",IFERROR(INDEX(Mapping!$A$6:$A$48,MATCH(F324,Mapping!$B$6:$B$48,0)),"Unknown line"))</f>
        <v/>
      </c>
    </row>
    <row r="325" customFormat="false" ht="15" hidden="false" customHeight="false" outlineLevel="0" collapsed="false">
      <c r="A325" s="18"/>
      <c r="B325" s="8"/>
      <c r="C325" s="19"/>
      <c r="D325" s="19"/>
      <c r="E325" s="20" t="str">
        <f aca="false">IF(A325="","",N(C325)-N(D325))</f>
        <v/>
      </c>
      <c r="F325" s="8"/>
      <c r="G325" s="11" t="str">
        <f aca="false">IF(F325="","",IFERROR(INDEX(Mapping!$A$6:$A$48,MATCH(F325,Mapping!$B$6:$B$48,0)),"Unknown line"))</f>
        <v/>
      </c>
    </row>
    <row r="326" customFormat="false" ht="15" hidden="false" customHeight="false" outlineLevel="0" collapsed="false">
      <c r="A326" s="18"/>
      <c r="B326" s="8"/>
      <c r="C326" s="19"/>
      <c r="D326" s="19"/>
      <c r="E326" s="20" t="str">
        <f aca="false">IF(A326="","",N(C326)-N(D326))</f>
        <v/>
      </c>
      <c r="F326" s="8"/>
      <c r="G326" s="11" t="str">
        <f aca="false">IF(F326="","",IFERROR(INDEX(Mapping!$A$6:$A$48,MATCH(F326,Mapping!$B$6:$B$48,0)),"Unknown line"))</f>
        <v/>
      </c>
    </row>
    <row r="327" customFormat="false" ht="15" hidden="false" customHeight="false" outlineLevel="0" collapsed="false">
      <c r="A327" s="18"/>
      <c r="B327" s="8"/>
      <c r="C327" s="19"/>
      <c r="D327" s="19"/>
      <c r="E327" s="20" t="str">
        <f aca="false">IF(A327="","",N(C327)-N(D327))</f>
        <v/>
      </c>
      <c r="F327" s="8"/>
      <c r="G327" s="11" t="str">
        <f aca="false">IF(F327="","",IFERROR(INDEX(Mapping!$A$6:$A$48,MATCH(F327,Mapping!$B$6:$B$48,0)),"Unknown line"))</f>
        <v/>
      </c>
    </row>
    <row r="328" customFormat="false" ht="15" hidden="false" customHeight="false" outlineLevel="0" collapsed="false">
      <c r="A328" s="18"/>
      <c r="B328" s="8"/>
      <c r="C328" s="19"/>
      <c r="D328" s="19"/>
      <c r="E328" s="20" t="str">
        <f aca="false">IF(A328="","",N(C328)-N(D328))</f>
        <v/>
      </c>
      <c r="F328" s="8"/>
      <c r="G328" s="11" t="str">
        <f aca="false">IF(F328="","",IFERROR(INDEX(Mapping!$A$6:$A$48,MATCH(F328,Mapping!$B$6:$B$48,0)),"Unknown line"))</f>
        <v/>
      </c>
    </row>
    <row r="329" customFormat="false" ht="15" hidden="false" customHeight="false" outlineLevel="0" collapsed="false">
      <c r="A329" s="18"/>
      <c r="B329" s="8"/>
      <c r="C329" s="19"/>
      <c r="D329" s="19"/>
      <c r="E329" s="20" t="str">
        <f aca="false">IF(A329="","",N(C329)-N(D329))</f>
        <v/>
      </c>
      <c r="F329" s="8"/>
      <c r="G329" s="11" t="str">
        <f aca="false">IF(F329="","",IFERROR(INDEX(Mapping!$A$6:$A$48,MATCH(F329,Mapping!$B$6:$B$48,0)),"Unknown line"))</f>
        <v/>
      </c>
    </row>
    <row r="330" customFormat="false" ht="15" hidden="false" customHeight="false" outlineLevel="0" collapsed="false">
      <c r="A330" s="18"/>
      <c r="B330" s="8"/>
      <c r="C330" s="19"/>
      <c r="D330" s="19"/>
      <c r="E330" s="20" t="str">
        <f aca="false">IF(A330="","",N(C330)-N(D330))</f>
        <v/>
      </c>
      <c r="F330" s="8"/>
      <c r="G330" s="11" t="str">
        <f aca="false">IF(F330="","",IFERROR(INDEX(Mapping!$A$6:$A$48,MATCH(F330,Mapping!$B$6:$B$48,0)),"Unknown line"))</f>
        <v/>
      </c>
    </row>
    <row r="331" customFormat="false" ht="15" hidden="false" customHeight="false" outlineLevel="0" collapsed="false">
      <c r="A331" s="18"/>
      <c r="B331" s="8"/>
      <c r="C331" s="19"/>
      <c r="D331" s="19"/>
      <c r="E331" s="20" t="str">
        <f aca="false">IF(A331="","",N(C331)-N(D331))</f>
        <v/>
      </c>
      <c r="F331" s="8"/>
      <c r="G331" s="11" t="str">
        <f aca="false">IF(F331="","",IFERROR(INDEX(Mapping!$A$6:$A$48,MATCH(F331,Mapping!$B$6:$B$48,0)),"Unknown line"))</f>
        <v/>
      </c>
    </row>
    <row r="332" customFormat="false" ht="15" hidden="false" customHeight="false" outlineLevel="0" collapsed="false">
      <c r="A332" s="18"/>
      <c r="B332" s="8"/>
      <c r="C332" s="19"/>
      <c r="D332" s="19"/>
      <c r="E332" s="20" t="str">
        <f aca="false">IF(A332="","",N(C332)-N(D332))</f>
        <v/>
      </c>
      <c r="F332" s="8"/>
      <c r="G332" s="11" t="str">
        <f aca="false">IF(F332="","",IFERROR(INDEX(Mapping!$A$6:$A$48,MATCH(F332,Mapping!$B$6:$B$48,0)),"Unknown line"))</f>
        <v/>
      </c>
    </row>
    <row r="333" customFormat="false" ht="15" hidden="false" customHeight="false" outlineLevel="0" collapsed="false">
      <c r="A333" s="18"/>
      <c r="B333" s="8"/>
      <c r="C333" s="19"/>
      <c r="D333" s="19"/>
      <c r="E333" s="20" t="str">
        <f aca="false">IF(A333="","",N(C333)-N(D333))</f>
        <v/>
      </c>
      <c r="F333" s="8"/>
      <c r="G333" s="11" t="str">
        <f aca="false">IF(F333="","",IFERROR(INDEX(Mapping!$A$6:$A$48,MATCH(F333,Mapping!$B$6:$B$48,0)),"Unknown line"))</f>
        <v/>
      </c>
    </row>
    <row r="334" customFormat="false" ht="15" hidden="false" customHeight="false" outlineLevel="0" collapsed="false">
      <c r="A334" s="18"/>
      <c r="B334" s="8"/>
      <c r="C334" s="19"/>
      <c r="D334" s="19"/>
      <c r="E334" s="20" t="str">
        <f aca="false">IF(A334="","",N(C334)-N(D334))</f>
        <v/>
      </c>
      <c r="F334" s="8"/>
      <c r="G334" s="11" t="str">
        <f aca="false">IF(F334="","",IFERROR(INDEX(Mapping!$A$6:$A$48,MATCH(F334,Mapping!$B$6:$B$48,0)),"Unknown line"))</f>
        <v/>
      </c>
    </row>
    <row r="335" customFormat="false" ht="15" hidden="false" customHeight="false" outlineLevel="0" collapsed="false">
      <c r="A335" s="18"/>
      <c r="B335" s="8"/>
      <c r="C335" s="19"/>
      <c r="D335" s="19"/>
      <c r="E335" s="20" t="str">
        <f aca="false">IF(A335="","",N(C335)-N(D335))</f>
        <v/>
      </c>
      <c r="F335" s="8"/>
      <c r="G335" s="11" t="str">
        <f aca="false">IF(F335="","",IFERROR(INDEX(Mapping!$A$6:$A$48,MATCH(F335,Mapping!$B$6:$B$48,0)),"Unknown line"))</f>
        <v/>
      </c>
    </row>
    <row r="336" customFormat="false" ht="15" hidden="false" customHeight="false" outlineLevel="0" collapsed="false">
      <c r="A336" s="18"/>
      <c r="B336" s="8"/>
      <c r="C336" s="19"/>
      <c r="D336" s="19"/>
      <c r="E336" s="20" t="str">
        <f aca="false">IF(A336="","",N(C336)-N(D336))</f>
        <v/>
      </c>
      <c r="F336" s="8"/>
      <c r="G336" s="11" t="str">
        <f aca="false">IF(F336="","",IFERROR(INDEX(Mapping!$A$6:$A$48,MATCH(F336,Mapping!$B$6:$B$48,0)),"Unknown line"))</f>
        <v/>
      </c>
    </row>
    <row r="337" customFormat="false" ht="15" hidden="false" customHeight="false" outlineLevel="0" collapsed="false">
      <c r="A337" s="18"/>
      <c r="B337" s="8"/>
      <c r="C337" s="19"/>
      <c r="D337" s="19"/>
      <c r="E337" s="20" t="str">
        <f aca="false">IF(A337="","",N(C337)-N(D337))</f>
        <v/>
      </c>
      <c r="F337" s="8"/>
      <c r="G337" s="11" t="str">
        <f aca="false">IF(F337="","",IFERROR(INDEX(Mapping!$A$6:$A$48,MATCH(F337,Mapping!$B$6:$B$48,0)),"Unknown line"))</f>
        <v/>
      </c>
    </row>
    <row r="338" customFormat="false" ht="15" hidden="false" customHeight="false" outlineLevel="0" collapsed="false">
      <c r="A338" s="18"/>
      <c r="B338" s="8"/>
      <c r="C338" s="19"/>
      <c r="D338" s="19"/>
      <c r="E338" s="20" t="str">
        <f aca="false">IF(A338="","",N(C338)-N(D338))</f>
        <v/>
      </c>
      <c r="F338" s="8"/>
      <c r="G338" s="11" t="str">
        <f aca="false">IF(F338="","",IFERROR(INDEX(Mapping!$A$6:$A$48,MATCH(F338,Mapping!$B$6:$B$48,0)),"Unknown line"))</f>
        <v/>
      </c>
    </row>
    <row r="339" customFormat="false" ht="15" hidden="false" customHeight="false" outlineLevel="0" collapsed="false">
      <c r="A339" s="18"/>
      <c r="B339" s="8"/>
      <c r="C339" s="19"/>
      <c r="D339" s="19"/>
      <c r="E339" s="20" t="str">
        <f aca="false">IF(A339="","",N(C339)-N(D339))</f>
        <v/>
      </c>
      <c r="F339" s="8"/>
      <c r="G339" s="11" t="str">
        <f aca="false">IF(F339="","",IFERROR(INDEX(Mapping!$A$6:$A$48,MATCH(F339,Mapping!$B$6:$B$48,0)),"Unknown line"))</f>
        <v/>
      </c>
    </row>
    <row r="340" customFormat="false" ht="15" hidden="false" customHeight="false" outlineLevel="0" collapsed="false">
      <c r="A340" s="18"/>
      <c r="B340" s="8"/>
      <c r="C340" s="19"/>
      <c r="D340" s="19"/>
      <c r="E340" s="20" t="str">
        <f aca="false">IF(A340="","",N(C340)-N(D340))</f>
        <v/>
      </c>
      <c r="F340" s="8"/>
      <c r="G340" s="11" t="str">
        <f aca="false">IF(F340="","",IFERROR(INDEX(Mapping!$A$6:$A$48,MATCH(F340,Mapping!$B$6:$B$48,0)),"Unknown line"))</f>
        <v/>
      </c>
    </row>
    <row r="341" customFormat="false" ht="15" hidden="false" customHeight="false" outlineLevel="0" collapsed="false">
      <c r="A341" s="18"/>
      <c r="B341" s="8"/>
      <c r="C341" s="19"/>
      <c r="D341" s="19"/>
      <c r="E341" s="20" t="str">
        <f aca="false">IF(A341="","",N(C341)-N(D341))</f>
        <v/>
      </c>
      <c r="F341" s="8"/>
      <c r="G341" s="11" t="str">
        <f aca="false">IF(F341="","",IFERROR(INDEX(Mapping!$A$6:$A$48,MATCH(F341,Mapping!$B$6:$B$48,0)),"Unknown line"))</f>
        <v/>
      </c>
    </row>
    <row r="342" customFormat="false" ht="15" hidden="false" customHeight="false" outlineLevel="0" collapsed="false">
      <c r="A342" s="18"/>
      <c r="B342" s="8"/>
      <c r="C342" s="19"/>
      <c r="D342" s="19"/>
      <c r="E342" s="20" t="str">
        <f aca="false">IF(A342="","",N(C342)-N(D342))</f>
        <v/>
      </c>
      <c r="F342" s="8"/>
      <c r="G342" s="11" t="str">
        <f aca="false">IF(F342="","",IFERROR(INDEX(Mapping!$A$6:$A$48,MATCH(F342,Mapping!$B$6:$B$48,0)),"Unknown line"))</f>
        <v/>
      </c>
    </row>
    <row r="343" customFormat="false" ht="15" hidden="false" customHeight="false" outlineLevel="0" collapsed="false">
      <c r="A343" s="18"/>
      <c r="B343" s="8"/>
      <c r="C343" s="19"/>
      <c r="D343" s="19"/>
      <c r="E343" s="20" t="str">
        <f aca="false">IF(A343="","",N(C343)-N(D343))</f>
        <v/>
      </c>
      <c r="F343" s="8"/>
      <c r="G343" s="11" t="str">
        <f aca="false">IF(F343="","",IFERROR(INDEX(Mapping!$A$6:$A$48,MATCH(F343,Mapping!$B$6:$B$48,0)),"Unknown line"))</f>
        <v/>
      </c>
    </row>
    <row r="344" customFormat="false" ht="15" hidden="false" customHeight="false" outlineLevel="0" collapsed="false">
      <c r="A344" s="18"/>
      <c r="B344" s="8"/>
      <c r="C344" s="19"/>
      <c r="D344" s="19"/>
      <c r="E344" s="20" t="str">
        <f aca="false">IF(A344="","",N(C344)-N(D344))</f>
        <v/>
      </c>
      <c r="F344" s="8"/>
      <c r="G344" s="11" t="str">
        <f aca="false">IF(F344="","",IFERROR(INDEX(Mapping!$A$6:$A$48,MATCH(F344,Mapping!$B$6:$B$48,0)),"Unknown line"))</f>
        <v/>
      </c>
    </row>
    <row r="345" customFormat="false" ht="15" hidden="false" customHeight="false" outlineLevel="0" collapsed="false">
      <c r="A345" s="18"/>
      <c r="B345" s="8"/>
      <c r="C345" s="19"/>
      <c r="D345" s="19"/>
      <c r="E345" s="20" t="str">
        <f aca="false">IF(A345="","",N(C345)-N(D345))</f>
        <v/>
      </c>
      <c r="F345" s="8"/>
      <c r="G345" s="11" t="str">
        <f aca="false">IF(F345="","",IFERROR(INDEX(Mapping!$A$6:$A$48,MATCH(F345,Mapping!$B$6:$B$48,0)),"Unknown line"))</f>
        <v/>
      </c>
    </row>
    <row r="346" customFormat="false" ht="15" hidden="false" customHeight="false" outlineLevel="0" collapsed="false">
      <c r="A346" s="18"/>
      <c r="B346" s="8"/>
      <c r="C346" s="19"/>
      <c r="D346" s="19"/>
      <c r="E346" s="20" t="str">
        <f aca="false">IF(A346="","",N(C346)-N(D346))</f>
        <v/>
      </c>
      <c r="F346" s="8"/>
      <c r="G346" s="11" t="str">
        <f aca="false">IF(F346="","",IFERROR(INDEX(Mapping!$A$6:$A$48,MATCH(F346,Mapping!$B$6:$B$48,0)),"Unknown line"))</f>
        <v/>
      </c>
    </row>
    <row r="347" customFormat="false" ht="15" hidden="false" customHeight="false" outlineLevel="0" collapsed="false">
      <c r="A347" s="18"/>
      <c r="B347" s="8"/>
      <c r="C347" s="19"/>
      <c r="D347" s="19"/>
      <c r="E347" s="20" t="str">
        <f aca="false">IF(A347="","",N(C347)-N(D347))</f>
        <v/>
      </c>
      <c r="F347" s="8"/>
      <c r="G347" s="11" t="str">
        <f aca="false">IF(F347="","",IFERROR(INDEX(Mapping!$A$6:$A$48,MATCH(F347,Mapping!$B$6:$B$48,0)),"Unknown line"))</f>
        <v/>
      </c>
    </row>
    <row r="348" customFormat="false" ht="15" hidden="false" customHeight="false" outlineLevel="0" collapsed="false">
      <c r="A348" s="18"/>
      <c r="B348" s="8"/>
      <c r="C348" s="19"/>
      <c r="D348" s="19"/>
      <c r="E348" s="20" t="str">
        <f aca="false">IF(A348="","",N(C348)-N(D348))</f>
        <v/>
      </c>
      <c r="F348" s="8"/>
      <c r="G348" s="11" t="str">
        <f aca="false">IF(F348="","",IFERROR(INDEX(Mapping!$A$6:$A$48,MATCH(F348,Mapping!$B$6:$B$48,0)),"Unknown line"))</f>
        <v/>
      </c>
    </row>
    <row r="349" customFormat="false" ht="15" hidden="false" customHeight="false" outlineLevel="0" collapsed="false">
      <c r="A349" s="18"/>
      <c r="B349" s="8"/>
      <c r="C349" s="19"/>
      <c r="D349" s="19"/>
      <c r="E349" s="20" t="str">
        <f aca="false">IF(A349="","",N(C349)-N(D349))</f>
        <v/>
      </c>
      <c r="F349" s="8"/>
      <c r="G349" s="11" t="str">
        <f aca="false">IF(F349="","",IFERROR(INDEX(Mapping!$A$6:$A$48,MATCH(F349,Mapping!$B$6:$B$48,0)),"Unknown line"))</f>
        <v/>
      </c>
    </row>
    <row r="350" customFormat="false" ht="15" hidden="false" customHeight="false" outlineLevel="0" collapsed="false">
      <c r="A350" s="18"/>
      <c r="B350" s="8"/>
      <c r="C350" s="19"/>
      <c r="D350" s="19"/>
      <c r="E350" s="20" t="str">
        <f aca="false">IF(A350="","",N(C350)-N(D350))</f>
        <v/>
      </c>
      <c r="F350" s="8"/>
      <c r="G350" s="11" t="str">
        <f aca="false">IF(F350="","",IFERROR(INDEX(Mapping!$A$6:$A$48,MATCH(F350,Mapping!$B$6:$B$48,0)),"Unknown line"))</f>
        <v/>
      </c>
    </row>
    <row r="351" customFormat="false" ht="15" hidden="false" customHeight="false" outlineLevel="0" collapsed="false">
      <c r="A351" s="18"/>
      <c r="B351" s="8"/>
      <c r="C351" s="19"/>
      <c r="D351" s="19"/>
      <c r="E351" s="20" t="str">
        <f aca="false">IF(A351="","",N(C351)-N(D351))</f>
        <v/>
      </c>
      <c r="F351" s="8"/>
      <c r="G351" s="11" t="str">
        <f aca="false">IF(F351="","",IFERROR(INDEX(Mapping!$A$6:$A$48,MATCH(F351,Mapping!$B$6:$B$48,0)),"Unknown line"))</f>
        <v/>
      </c>
    </row>
    <row r="352" customFormat="false" ht="15" hidden="false" customHeight="false" outlineLevel="0" collapsed="false">
      <c r="A352" s="18"/>
      <c r="B352" s="8"/>
      <c r="C352" s="19"/>
      <c r="D352" s="19"/>
      <c r="E352" s="20" t="str">
        <f aca="false">IF(A352="","",N(C352)-N(D352))</f>
        <v/>
      </c>
      <c r="F352" s="8"/>
      <c r="G352" s="11" t="str">
        <f aca="false">IF(F352="","",IFERROR(INDEX(Mapping!$A$6:$A$48,MATCH(F352,Mapping!$B$6:$B$48,0)),"Unknown line"))</f>
        <v/>
      </c>
    </row>
    <row r="353" customFormat="false" ht="15" hidden="false" customHeight="false" outlineLevel="0" collapsed="false">
      <c r="A353" s="18"/>
      <c r="B353" s="8"/>
      <c r="C353" s="19"/>
      <c r="D353" s="19"/>
      <c r="E353" s="20" t="str">
        <f aca="false">IF(A353="","",N(C353)-N(D353))</f>
        <v/>
      </c>
      <c r="F353" s="8"/>
      <c r="G353" s="11" t="str">
        <f aca="false">IF(F353="","",IFERROR(INDEX(Mapping!$A$6:$A$48,MATCH(F353,Mapping!$B$6:$B$48,0)),"Unknown line"))</f>
        <v/>
      </c>
    </row>
    <row r="354" customFormat="false" ht="15" hidden="false" customHeight="false" outlineLevel="0" collapsed="false">
      <c r="A354" s="18"/>
      <c r="B354" s="8"/>
      <c r="C354" s="19"/>
      <c r="D354" s="19"/>
      <c r="E354" s="20" t="str">
        <f aca="false">IF(A354="","",N(C354)-N(D354))</f>
        <v/>
      </c>
      <c r="F354" s="8"/>
      <c r="G354" s="11" t="str">
        <f aca="false">IF(F354="","",IFERROR(INDEX(Mapping!$A$6:$A$48,MATCH(F354,Mapping!$B$6:$B$48,0)),"Unknown line"))</f>
        <v/>
      </c>
    </row>
    <row r="355" customFormat="false" ht="15" hidden="false" customHeight="false" outlineLevel="0" collapsed="false">
      <c r="A355" s="18"/>
      <c r="B355" s="8"/>
      <c r="C355" s="19"/>
      <c r="D355" s="19"/>
      <c r="E355" s="20" t="str">
        <f aca="false">IF(A355="","",N(C355)-N(D355))</f>
        <v/>
      </c>
      <c r="F355" s="8"/>
      <c r="G355" s="11" t="str">
        <f aca="false">IF(F355="","",IFERROR(INDEX(Mapping!$A$6:$A$48,MATCH(F355,Mapping!$B$6:$B$48,0)),"Unknown line"))</f>
        <v/>
      </c>
    </row>
    <row r="356" customFormat="false" ht="15" hidden="false" customHeight="false" outlineLevel="0" collapsed="false">
      <c r="A356" s="18"/>
      <c r="B356" s="8"/>
      <c r="C356" s="19"/>
      <c r="D356" s="19"/>
      <c r="E356" s="20" t="str">
        <f aca="false">IF(A356="","",N(C356)-N(D356))</f>
        <v/>
      </c>
      <c r="F356" s="8"/>
      <c r="G356" s="11" t="str">
        <f aca="false">IF(F356="","",IFERROR(INDEX(Mapping!$A$6:$A$48,MATCH(F356,Mapping!$B$6:$B$48,0)),"Unknown line"))</f>
        <v/>
      </c>
    </row>
    <row r="357" customFormat="false" ht="15" hidden="false" customHeight="false" outlineLevel="0" collapsed="false">
      <c r="A357" s="18"/>
      <c r="B357" s="8"/>
      <c r="C357" s="19"/>
      <c r="D357" s="19"/>
      <c r="E357" s="20" t="str">
        <f aca="false">IF(A357="","",N(C357)-N(D357))</f>
        <v/>
      </c>
      <c r="F357" s="8"/>
      <c r="G357" s="11" t="str">
        <f aca="false">IF(F357="","",IFERROR(INDEX(Mapping!$A$6:$A$48,MATCH(F357,Mapping!$B$6:$B$48,0)),"Unknown line"))</f>
        <v/>
      </c>
    </row>
    <row r="358" customFormat="false" ht="15" hidden="false" customHeight="false" outlineLevel="0" collapsed="false">
      <c r="A358" s="18"/>
      <c r="B358" s="8"/>
      <c r="C358" s="19"/>
      <c r="D358" s="19"/>
      <c r="E358" s="20" t="str">
        <f aca="false">IF(A358="","",N(C358)-N(D358))</f>
        <v/>
      </c>
      <c r="F358" s="8"/>
      <c r="G358" s="11" t="str">
        <f aca="false">IF(F358="","",IFERROR(INDEX(Mapping!$A$6:$A$48,MATCH(F358,Mapping!$B$6:$B$48,0)),"Unknown line"))</f>
        <v/>
      </c>
    </row>
    <row r="359" customFormat="false" ht="15" hidden="false" customHeight="false" outlineLevel="0" collapsed="false">
      <c r="A359" s="18"/>
      <c r="B359" s="8"/>
      <c r="C359" s="19"/>
      <c r="D359" s="19"/>
      <c r="E359" s="20" t="str">
        <f aca="false">IF(A359="","",N(C359)-N(D359))</f>
        <v/>
      </c>
      <c r="F359" s="8"/>
      <c r="G359" s="11" t="str">
        <f aca="false">IF(F359="","",IFERROR(INDEX(Mapping!$A$6:$A$48,MATCH(F359,Mapping!$B$6:$B$48,0)),"Unknown line"))</f>
        <v/>
      </c>
    </row>
    <row r="360" customFormat="false" ht="15" hidden="false" customHeight="false" outlineLevel="0" collapsed="false">
      <c r="A360" s="18"/>
      <c r="B360" s="8"/>
      <c r="C360" s="19"/>
      <c r="D360" s="19"/>
      <c r="E360" s="20" t="str">
        <f aca="false">IF(A360="","",N(C360)-N(D360))</f>
        <v/>
      </c>
      <c r="F360" s="8"/>
      <c r="G360" s="11" t="str">
        <f aca="false">IF(F360="","",IFERROR(INDEX(Mapping!$A$6:$A$48,MATCH(F360,Mapping!$B$6:$B$48,0)),"Unknown line"))</f>
        <v/>
      </c>
    </row>
    <row r="361" customFormat="false" ht="15" hidden="false" customHeight="false" outlineLevel="0" collapsed="false">
      <c r="A361" s="18"/>
      <c r="B361" s="8"/>
      <c r="C361" s="19"/>
      <c r="D361" s="19"/>
      <c r="E361" s="20" t="str">
        <f aca="false">IF(A361="","",N(C361)-N(D361))</f>
        <v/>
      </c>
      <c r="F361" s="8"/>
      <c r="G361" s="11" t="str">
        <f aca="false">IF(F361="","",IFERROR(INDEX(Mapping!$A$6:$A$48,MATCH(F361,Mapping!$B$6:$B$48,0)),"Unknown line"))</f>
        <v/>
      </c>
    </row>
    <row r="362" customFormat="false" ht="15" hidden="false" customHeight="false" outlineLevel="0" collapsed="false">
      <c r="A362" s="18"/>
      <c r="B362" s="8"/>
      <c r="C362" s="19"/>
      <c r="D362" s="19"/>
      <c r="E362" s="20" t="str">
        <f aca="false">IF(A362="","",N(C362)-N(D362))</f>
        <v/>
      </c>
      <c r="F362" s="8"/>
      <c r="G362" s="11" t="str">
        <f aca="false">IF(F362="","",IFERROR(INDEX(Mapping!$A$6:$A$48,MATCH(F362,Mapping!$B$6:$B$48,0)),"Unknown line"))</f>
        <v/>
      </c>
    </row>
    <row r="363" customFormat="false" ht="15" hidden="false" customHeight="false" outlineLevel="0" collapsed="false">
      <c r="A363" s="18"/>
      <c r="B363" s="8"/>
      <c r="C363" s="19"/>
      <c r="D363" s="19"/>
      <c r="E363" s="20" t="str">
        <f aca="false">IF(A363="","",N(C363)-N(D363))</f>
        <v/>
      </c>
      <c r="F363" s="8"/>
      <c r="G363" s="11" t="str">
        <f aca="false">IF(F363="","",IFERROR(INDEX(Mapping!$A$6:$A$48,MATCH(F363,Mapping!$B$6:$B$48,0)),"Unknown line"))</f>
        <v/>
      </c>
    </row>
    <row r="364" customFormat="false" ht="15" hidden="false" customHeight="false" outlineLevel="0" collapsed="false">
      <c r="A364" s="18"/>
      <c r="B364" s="8"/>
      <c r="C364" s="19"/>
      <c r="D364" s="19"/>
      <c r="E364" s="20" t="str">
        <f aca="false">IF(A364="","",N(C364)-N(D364))</f>
        <v/>
      </c>
      <c r="F364" s="8"/>
      <c r="G364" s="11" t="str">
        <f aca="false">IF(F364="","",IFERROR(INDEX(Mapping!$A$6:$A$48,MATCH(F364,Mapping!$B$6:$B$48,0)),"Unknown line"))</f>
        <v/>
      </c>
    </row>
    <row r="365" customFormat="false" ht="15" hidden="false" customHeight="false" outlineLevel="0" collapsed="false">
      <c r="A365" s="18"/>
      <c r="B365" s="8"/>
      <c r="C365" s="19"/>
      <c r="D365" s="19"/>
      <c r="E365" s="20" t="str">
        <f aca="false">IF(A365="","",N(C365)-N(D365))</f>
        <v/>
      </c>
      <c r="F365" s="8"/>
      <c r="G365" s="11" t="str">
        <f aca="false">IF(F365="","",IFERROR(INDEX(Mapping!$A$6:$A$48,MATCH(F365,Mapping!$B$6:$B$48,0)),"Unknown line"))</f>
        <v/>
      </c>
    </row>
    <row r="366" customFormat="false" ht="15" hidden="false" customHeight="false" outlineLevel="0" collapsed="false">
      <c r="A366" s="18"/>
      <c r="B366" s="8"/>
      <c r="C366" s="19"/>
      <c r="D366" s="19"/>
      <c r="E366" s="20" t="str">
        <f aca="false">IF(A366="","",N(C366)-N(D366))</f>
        <v/>
      </c>
      <c r="F366" s="8"/>
      <c r="G366" s="11" t="str">
        <f aca="false">IF(F366="","",IFERROR(INDEX(Mapping!$A$6:$A$48,MATCH(F366,Mapping!$B$6:$B$48,0)),"Unknown line"))</f>
        <v/>
      </c>
    </row>
    <row r="367" customFormat="false" ht="15" hidden="false" customHeight="false" outlineLevel="0" collapsed="false">
      <c r="A367" s="18"/>
      <c r="B367" s="8"/>
      <c r="C367" s="19"/>
      <c r="D367" s="19"/>
      <c r="E367" s="20" t="str">
        <f aca="false">IF(A367="","",N(C367)-N(D367))</f>
        <v/>
      </c>
      <c r="F367" s="8"/>
      <c r="G367" s="11" t="str">
        <f aca="false">IF(F367="","",IFERROR(INDEX(Mapping!$A$6:$A$48,MATCH(F367,Mapping!$B$6:$B$48,0)),"Unknown line"))</f>
        <v/>
      </c>
    </row>
    <row r="368" customFormat="false" ht="15" hidden="false" customHeight="false" outlineLevel="0" collapsed="false">
      <c r="A368" s="18"/>
      <c r="B368" s="8"/>
      <c r="C368" s="19"/>
      <c r="D368" s="19"/>
      <c r="E368" s="20" t="str">
        <f aca="false">IF(A368="","",N(C368)-N(D368))</f>
        <v/>
      </c>
      <c r="F368" s="8"/>
      <c r="G368" s="11" t="str">
        <f aca="false">IF(F368="","",IFERROR(INDEX(Mapping!$A$6:$A$48,MATCH(F368,Mapping!$B$6:$B$48,0)),"Unknown line"))</f>
        <v/>
      </c>
    </row>
    <row r="369" customFormat="false" ht="15" hidden="false" customHeight="false" outlineLevel="0" collapsed="false">
      <c r="A369" s="18"/>
      <c r="B369" s="8"/>
      <c r="C369" s="19"/>
      <c r="D369" s="19"/>
      <c r="E369" s="20" t="str">
        <f aca="false">IF(A369="","",N(C369)-N(D369))</f>
        <v/>
      </c>
      <c r="F369" s="8"/>
      <c r="G369" s="11" t="str">
        <f aca="false">IF(F369="","",IFERROR(INDEX(Mapping!$A$6:$A$48,MATCH(F369,Mapping!$B$6:$B$48,0)),"Unknown line"))</f>
        <v/>
      </c>
    </row>
    <row r="370" customFormat="false" ht="15" hidden="false" customHeight="false" outlineLevel="0" collapsed="false">
      <c r="A370" s="18"/>
      <c r="B370" s="8"/>
      <c r="C370" s="19"/>
      <c r="D370" s="19"/>
      <c r="E370" s="20" t="str">
        <f aca="false">IF(A370="","",N(C370)-N(D370))</f>
        <v/>
      </c>
      <c r="F370" s="8"/>
      <c r="G370" s="11" t="str">
        <f aca="false">IF(F370="","",IFERROR(INDEX(Mapping!$A$6:$A$48,MATCH(F370,Mapping!$B$6:$B$48,0)),"Unknown line"))</f>
        <v/>
      </c>
    </row>
    <row r="371" customFormat="false" ht="15" hidden="false" customHeight="false" outlineLevel="0" collapsed="false">
      <c r="A371" s="18"/>
      <c r="B371" s="8"/>
      <c r="C371" s="19"/>
      <c r="D371" s="19"/>
      <c r="E371" s="20" t="str">
        <f aca="false">IF(A371="","",N(C371)-N(D371))</f>
        <v/>
      </c>
      <c r="F371" s="8"/>
      <c r="G371" s="11" t="str">
        <f aca="false">IF(F371="","",IFERROR(INDEX(Mapping!$A$6:$A$48,MATCH(F371,Mapping!$B$6:$B$48,0)),"Unknown line"))</f>
        <v/>
      </c>
    </row>
    <row r="372" customFormat="false" ht="15" hidden="false" customHeight="false" outlineLevel="0" collapsed="false">
      <c r="A372" s="18"/>
      <c r="B372" s="8"/>
      <c r="C372" s="19"/>
      <c r="D372" s="19"/>
      <c r="E372" s="20" t="str">
        <f aca="false">IF(A372="","",N(C372)-N(D372))</f>
        <v/>
      </c>
      <c r="F372" s="8"/>
      <c r="G372" s="11" t="str">
        <f aca="false">IF(F372="","",IFERROR(INDEX(Mapping!$A$6:$A$48,MATCH(F372,Mapping!$B$6:$B$48,0)),"Unknown line"))</f>
        <v/>
      </c>
    </row>
    <row r="373" customFormat="false" ht="15" hidden="false" customHeight="false" outlineLevel="0" collapsed="false">
      <c r="A373" s="18"/>
      <c r="B373" s="8"/>
      <c r="C373" s="19"/>
      <c r="D373" s="19"/>
      <c r="E373" s="20" t="str">
        <f aca="false">IF(A373="","",N(C373)-N(D373))</f>
        <v/>
      </c>
      <c r="F373" s="8"/>
      <c r="G373" s="11" t="str">
        <f aca="false">IF(F373="","",IFERROR(INDEX(Mapping!$A$6:$A$48,MATCH(F373,Mapping!$B$6:$B$48,0)),"Unknown line"))</f>
        <v/>
      </c>
    </row>
    <row r="374" customFormat="false" ht="15" hidden="false" customHeight="false" outlineLevel="0" collapsed="false">
      <c r="A374" s="18"/>
      <c r="B374" s="8"/>
      <c r="C374" s="19"/>
      <c r="D374" s="19"/>
      <c r="E374" s="20" t="str">
        <f aca="false">IF(A374="","",N(C374)-N(D374))</f>
        <v/>
      </c>
      <c r="F374" s="8"/>
      <c r="G374" s="11" t="str">
        <f aca="false">IF(F374="","",IFERROR(INDEX(Mapping!$A$6:$A$48,MATCH(F374,Mapping!$B$6:$B$48,0)),"Unknown line"))</f>
        <v/>
      </c>
    </row>
    <row r="375" customFormat="false" ht="15" hidden="false" customHeight="false" outlineLevel="0" collapsed="false">
      <c r="A375" s="18"/>
      <c r="B375" s="8"/>
      <c r="C375" s="19"/>
      <c r="D375" s="19"/>
      <c r="E375" s="20" t="str">
        <f aca="false">IF(A375="","",N(C375)-N(D375))</f>
        <v/>
      </c>
      <c r="F375" s="8"/>
      <c r="G375" s="11" t="str">
        <f aca="false">IF(F375="","",IFERROR(INDEX(Mapping!$A$6:$A$48,MATCH(F375,Mapping!$B$6:$B$48,0)),"Unknown line"))</f>
        <v/>
      </c>
    </row>
    <row r="376" customFormat="false" ht="15" hidden="false" customHeight="false" outlineLevel="0" collapsed="false">
      <c r="A376" s="18"/>
      <c r="B376" s="8"/>
      <c r="C376" s="19"/>
      <c r="D376" s="19"/>
      <c r="E376" s="20" t="str">
        <f aca="false">IF(A376="","",N(C376)-N(D376))</f>
        <v/>
      </c>
      <c r="F376" s="8"/>
      <c r="G376" s="11" t="str">
        <f aca="false">IF(F376="","",IFERROR(INDEX(Mapping!$A$6:$A$48,MATCH(F376,Mapping!$B$6:$B$48,0)),"Unknown line"))</f>
        <v/>
      </c>
    </row>
    <row r="377" customFormat="false" ht="15" hidden="false" customHeight="false" outlineLevel="0" collapsed="false">
      <c r="A377" s="18"/>
      <c r="B377" s="8"/>
      <c r="C377" s="19"/>
      <c r="D377" s="19"/>
      <c r="E377" s="20" t="str">
        <f aca="false">IF(A377="","",N(C377)-N(D377))</f>
        <v/>
      </c>
      <c r="F377" s="8"/>
      <c r="G377" s="11" t="str">
        <f aca="false">IF(F377="","",IFERROR(INDEX(Mapping!$A$6:$A$48,MATCH(F377,Mapping!$B$6:$B$48,0)),"Unknown line"))</f>
        <v/>
      </c>
    </row>
    <row r="378" customFormat="false" ht="15" hidden="false" customHeight="false" outlineLevel="0" collapsed="false">
      <c r="A378" s="18"/>
      <c r="B378" s="8"/>
      <c r="C378" s="19"/>
      <c r="D378" s="19"/>
      <c r="E378" s="20" t="str">
        <f aca="false">IF(A378="","",N(C378)-N(D378))</f>
        <v/>
      </c>
      <c r="F378" s="8"/>
      <c r="G378" s="11" t="str">
        <f aca="false">IF(F378="","",IFERROR(INDEX(Mapping!$A$6:$A$48,MATCH(F378,Mapping!$B$6:$B$48,0)),"Unknown line"))</f>
        <v/>
      </c>
    </row>
    <row r="379" customFormat="false" ht="15" hidden="false" customHeight="false" outlineLevel="0" collapsed="false">
      <c r="A379" s="18"/>
      <c r="B379" s="8"/>
      <c r="C379" s="19"/>
      <c r="D379" s="19"/>
      <c r="E379" s="20" t="str">
        <f aca="false">IF(A379="","",N(C379)-N(D379))</f>
        <v/>
      </c>
      <c r="F379" s="8"/>
      <c r="G379" s="11" t="str">
        <f aca="false">IF(F379="","",IFERROR(INDEX(Mapping!$A$6:$A$48,MATCH(F379,Mapping!$B$6:$B$48,0)),"Unknown line"))</f>
        <v/>
      </c>
    </row>
    <row r="380" customFormat="false" ht="15" hidden="false" customHeight="false" outlineLevel="0" collapsed="false">
      <c r="A380" s="18"/>
      <c r="B380" s="8"/>
      <c r="C380" s="19"/>
      <c r="D380" s="19"/>
      <c r="E380" s="20" t="str">
        <f aca="false">IF(A380="","",N(C380)-N(D380))</f>
        <v/>
      </c>
      <c r="F380" s="8"/>
      <c r="G380" s="11" t="str">
        <f aca="false">IF(F380="","",IFERROR(INDEX(Mapping!$A$6:$A$48,MATCH(F380,Mapping!$B$6:$B$48,0)),"Unknown line"))</f>
        <v/>
      </c>
    </row>
    <row r="381" customFormat="false" ht="15" hidden="false" customHeight="false" outlineLevel="0" collapsed="false">
      <c r="A381" s="18"/>
      <c r="B381" s="8"/>
      <c r="C381" s="19"/>
      <c r="D381" s="19"/>
      <c r="E381" s="20" t="str">
        <f aca="false">IF(A381="","",N(C381)-N(D381))</f>
        <v/>
      </c>
      <c r="F381" s="8"/>
      <c r="G381" s="11" t="str">
        <f aca="false">IF(F381="","",IFERROR(INDEX(Mapping!$A$6:$A$48,MATCH(F381,Mapping!$B$6:$B$48,0)),"Unknown line"))</f>
        <v/>
      </c>
    </row>
    <row r="382" customFormat="false" ht="15" hidden="false" customHeight="false" outlineLevel="0" collapsed="false">
      <c r="A382" s="18"/>
      <c r="B382" s="8"/>
      <c r="C382" s="19"/>
      <c r="D382" s="19"/>
      <c r="E382" s="20" t="str">
        <f aca="false">IF(A382="","",N(C382)-N(D382))</f>
        <v/>
      </c>
      <c r="F382" s="8"/>
      <c r="G382" s="11" t="str">
        <f aca="false">IF(F382="","",IFERROR(INDEX(Mapping!$A$6:$A$48,MATCH(F382,Mapping!$B$6:$B$48,0)),"Unknown line"))</f>
        <v/>
      </c>
    </row>
    <row r="383" customFormat="false" ht="15" hidden="false" customHeight="false" outlineLevel="0" collapsed="false">
      <c r="A383" s="18"/>
      <c r="B383" s="8"/>
      <c r="C383" s="19"/>
      <c r="D383" s="19"/>
      <c r="E383" s="20" t="str">
        <f aca="false">IF(A383="","",N(C383)-N(D383))</f>
        <v/>
      </c>
      <c r="F383" s="8"/>
      <c r="G383" s="11" t="str">
        <f aca="false">IF(F383="","",IFERROR(INDEX(Mapping!$A$6:$A$48,MATCH(F383,Mapping!$B$6:$B$48,0)),"Unknown line"))</f>
        <v/>
      </c>
    </row>
    <row r="384" customFormat="false" ht="15" hidden="false" customHeight="false" outlineLevel="0" collapsed="false">
      <c r="A384" s="18"/>
      <c r="B384" s="8"/>
      <c r="C384" s="19"/>
      <c r="D384" s="19"/>
      <c r="E384" s="20" t="str">
        <f aca="false">IF(A384="","",N(C384)-N(D384))</f>
        <v/>
      </c>
      <c r="F384" s="8"/>
      <c r="G384" s="11" t="str">
        <f aca="false">IF(F384="","",IFERROR(INDEX(Mapping!$A$6:$A$48,MATCH(F384,Mapping!$B$6:$B$48,0)),"Unknown line"))</f>
        <v/>
      </c>
    </row>
    <row r="385" customFormat="false" ht="15" hidden="false" customHeight="false" outlineLevel="0" collapsed="false">
      <c r="A385" s="18"/>
      <c r="B385" s="8"/>
      <c r="C385" s="19"/>
      <c r="D385" s="19"/>
      <c r="E385" s="20" t="str">
        <f aca="false">IF(A385="","",N(C385)-N(D385))</f>
        <v/>
      </c>
      <c r="F385" s="8"/>
      <c r="G385" s="11" t="str">
        <f aca="false">IF(F385="","",IFERROR(INDEX(Mapping!$A$6:$A$48,MATCH(F385,Mapping!$B$6:$B$48,0)),"Unknown line"))</f>
        <v/>
      </c>
    </row>
    <row r="386" customFormat="false" ht="15" hidden="false" customHeight="false" outlineLevel="0" collapsed="false">
      <c r="A386" s="18"/>
      <c r="B386" s="8"/>
      <c r="C386" s="19"/>
      <c r="D386" s="19"/>
      <c r="E386" s="20" t="str">
        <f aca="false">IF(A386="","",N(C386)-N(D386))</f>
        <v/>
      </c>
      <c r="F386" s="8"/>
      <c r="G386" s="11" t="str">
        <f aca="false">IF(F386="","",IFERROR(INDEX(Mapping!$A$6:$A$48,MATCH(F386,Mapping!$B$6:$B$48,0)),"Unknown line"))</f>
        <v/>
      </c>
    </row>
    <row r="387" customFormat="false" ht="15" hidden="false" customHeight="false" outlineLevel="0" collapsed="false">
      <c r="A387" s="18"/>
      <c r="B387" s="8"/>
      <c r="C387" s="19"/>
      <c r="D387" s="19"/>
      <c r="E387" s="20" t="str">
        <f aca="false">IF(A387="","",N(C387)-N(D387))</f>
        <v/>
      </c>
      <c r="F387" s="8"/>
      <c r="G387" s="11" t="str">
        <f aca="false">IF(F387="","",IFERROR(INDEX(Mapping!$A$6:$A$48,MATCH(F387,Mapping!$B$6:$B$48,0)),"Unknown line"))</f>
        <v/>
      </c>
    </row>
    <row r="388" customFormat="false" ht="15" hidden="false" customHeight="false" outlineLevel="0" collapsed="false">
      <c r="A388" s="18"/>
      <c r="B388" s="8"/>
      <c r="C388" s="19"/>
      <c r="D388" s="19"/>
      <c r="E388" s="20" t="str">
        <f aca="false">IF(A388="","",N(C388)-N(D388))</f>
        <v/>
      </c>
      <c r="F388" s="8"/>
      <c r="G388" s="11" t="str">
        <f aca="false">IF(F388="","",IFERROR(INDEX(Mapping!$A$6:$A$48,MATCH(F388,Mapping!$B$6:$B$48,0)),"Unknown line"))</f>
        <v/>
      </c>
    </row>
    <row r="389" customFormat="false" ht="15" hidden="false" customHeight="false" outlineLevel="0" collapsed="false">
      <c r="A389" s="18"/>
      <c r="B389" s="8"/>
      <c r="C389" s="19"/>
      <c r="D389" s="19"/>
      <c r="E389" s="20" t="str">
        <f aca="false">IF(A389="","",N(C389)-N(D389))</f>
        <v/>
      </c>
      <c r="F389" s="8"/>
      <c r="G389" s="11" t="str">
        <f aca="false">IF(F389="","",IFERROR(INDEX(Mapping!$A$6:$A$48,MATCH(F389,Mapping!$B$6:$B$48,0)),"Unknown line"))</f>
        <v/>
      </c>
    </row>
    <row r="390" customFormat="false" ht="15" hidden="false" customHeight="false" outlineLevel="0" collapsed="false">
      <c r="A390" s="18"/>
      <c r="B390" s="8"/>
      <c r="C390" s="19"/>
      <c r="D390" s="19"/>
      <c r="E390" s="20" t="str">
        <f aca="false">IF(A390="","",N(C390)-N(D390))</f>
        <v/>
      </c>
      <c r="F390" s="8"/>
      <c r="G390" s="11" t="str">
        <f aca="false">IF(F390="","",IFERROR(INDEX(Mapping!$A$6:$A$48,MATCH(F390,Mapping!$B$6:$B$48,0)),"Unknown line"))</f>
        <v/>
      </c>
    </row>
    <row r="391" customFormat="false" ht="15" hidden="false" customHeight="false" outlineLevel="0" collapsed="false">
      <c r="A391" s="18"/>
      <c r="B391" s="8"/>
      <c r="C391" s="19"/>
      <c r="D391" s="19"/>
      <c r="E391" s="20" t="str">
        <f aca="false">IF(A391="","",N(C391)-N(D391))</f>
        <v/>
      </c>
      <c r="F391" s="8"/>
      <c r="G391" s="11" t="str">
        <f aca="false">IF(F391="","",IFERROR(INDEX(Mapping!$A$6:$A$48,MATCH(F391,Mapping!$B$6:$B$48,0)),"Unknown line"))</f>
        <v/>
      </c>
    </row>
    <row r="392" customFormat="false" ht="15" hidden="false" customHeight="false" outlineLevel="0" collapsed="false">
      <c r="A392" s="18"/>
      <c r="B392" s="8"/>
      <c r="C392" s="19"/>
      <c r="D392" s="19"/>
      <c r="E392" s="20" t="str">
        <f aca="false">IF(A392="","",N(C392)-N(D392))</f>
        <v/>
      </c>
      <c r="F392" s="8"/>
      <c r="G392" s="11" t="str">
        <f aca="false">IF(F392="","",IFERROR(INDEX(Mapping!$A$6:$A$48,MATCH(F392,Mapping!$B$6:$B$48,0)),"Unknown line"))</f>
        <v/>
      </c>
    </row>
    <row r="393" customFormat="false" ht="15" hidden="false" customHeight="false" outlineLevel="0" collapsed="false">
      <c r="A393" s="18"/>
      <c r="B393" s="8"/>
      <c r="C393" s="19"/>
      <c r="D393" s="19"/>
      <c r="E393" s="20" t="str">
        <f aca="false">IF(A393="","",N(C393)-N(D393))</f>
        <v/>
      </c>
      <c r="F393" s="8"/>
      <c r="G393" s="11" t="str">
        <f aca="false">IF(F393="","",IFERROR(INDEX(Mapping!$A$6:$A$48,MATCH(F393,Mapping!$B$6:$B$48,0)),"Unknown line"))</f>
        <v/>
      </c>
    </row>
    <row r="394" customFormat="false" ht="15" hidden="false" customHeight="false" outlineLevel="0" collapsed="false">
      <c r="A394" s="18"/>
      <c r="B394" s="8"/>
      <c r="C394" s="19"/>
      <c r="D394" s="19"/>
      <c r="E394" s="20" t="str">
        <f aca="false">IF(A394="","",N(C394)-N(D394))</f>
        <v/>
      </c>
      <c r="F394" s="8"/>
      <c r="G394" s="11" t="str">
        <f aca="false">IF(F394="","",IFERROR(INDEX(Mapping!$A$6:$A$48,MATCH(F394,Mapping!$B$6:$B$48,0)),"Unknown line"))</f>
        <v/>
      </c>
    </row>
    <row r="395" customFormat="false" ht="15" hidden="false" customHeight="false" outlineLevel="0" collapsed="false">
      <c r="A395" s="18"/>
      <c r="B395" s="8"/>
      <c r="C395" s="19"/>
      <c r="D395" s="19"/>
      <c r="E395" s="20" t="str">
        <f aca="false">IF(A395="","",N(C395)-N(D395))</f>
        <v/>
      </c>
      <c r="F395" s="8"/>
      <c r="G395" s="11" t="str">
        <f aca="false">IF(F395="","",IFERROR(INDEX(Mapping!$A$6:$A$48,MATCH(F395,Mapping!$B$6:$B$48,0)),"Unknown line"))</f>
        <v/>
      </c>
    </row>
    <row r="396" customFormat="false" ht="15" hidden="false" customHeight="false" outlineLevel="0" collapsed="false">
      <c r="A396" s="18"/>
      <c r="B396" s="8"/>
      <c r="C396" s="19"/>
      <c r="D396" s="19"/>
      <c r="E396" s="20" t="str">
        <f aca="false">IF(A396="","",N(C396)-N(D396))</f>
        <v/>
      </c>
      <c r="F396" s="8"/>
      <c r="G396" s="11" t="str">
        <f aca="false">IF(F396="","",IFERROR(INDEX(Mapping!$A$6:$A$48,MATCH(F396,Mapping!$B$6:$B$48,0)),"Unknown line"))</f>
        <v/>
      </c>
    </row>
    <row r="397" customFormat="false" ht="15" hidden="false" customHeight="false" outlineLevel="0" collapsed="false">
      <c r="A397" s="18"/>
      <c r="B397" s="8"/>
      <c r="C397" s="19"/>
      <c r="D397" s="19"/>
      <c r="E397" s="20" t="str">
        <f aca="false">IF(A397="","",N(C397)-N(D397))</f>
        <v/>
      </c>
      <c r="F397" s="8"/>
      <c r="G397" s="11" t="str">
        <f aca="false">IF(F397="","",IFERROR(INDEX(Mapping!$A$6:$A$48,MATCH(F397,Mapping!$B$6:$B$48,0)),"Unknown line"))</f>
        <v/>
      </c>
    </row>
    <row r="398" customFormat="false" ht="15" hidden="false" customHeight="false" outlineLevel="0" collapsed="false">
      <c r="A398" s="18"/>
      <c r="B398" s="8"/>
      <c r="C398" s="19"/>
      <c r="D398" s="19"/>
      <c r="E398" s="20" t="str">
        <f aca="false">IF(A398="","",N(C398)-N(D398))</f>
        <v/>
      </c>
      <c r="F398" s="8"/>
      <c r="G398" s="11" t="str">
        <f aca="false">IF(F398="","",IFERROR(INDEX(Mapping!$A$6:$A$48,MATCH(F398,Mapping!$B$6:$B$48,0)),"Unknown line"))</f>
        <v/>
      </c>
    </row>
    <row r="399" customFormat="false" ht="15" hidden="false" customHeight="false" outlineLevel="0" collapsed="false">
      <c r="A399" s="18"/>
      <c r="B399" s="8"/>
      <c r="C399" s="19"/>
      <c r="D399" s="19"/>
      <c r="E399" s="20" t="str">
        <f aca="false">IF(A399="","",N(C399)-N(D399))</f>
        <v/>
      </c>
      <c r="F399" s="8"/>
      <c r="G399" s="11" t="str">
        <f aca="false">IF(F399="","",IFERROR(INDEX(Mapping!$A$6:$A$48,MATCH(F399,Mapping!$B$6:$B$48,0)),"Unknown line"))</f>
        <v/>
      </c>
    </row>
    <row r="400" customFormat="false" ht="15" hidden="false" customHeight="false" outlineLevel="0" collapsed="false">
      <c r="A400" s="18"/>
      <c r="B400" s="8"/>
      <c r="C400" s="19"/>
      <c r="D400" s="19"/>
      <c r="E400" s="20" t="str">
        <f aca="false">IF(A400="","",N(C400)-N(D400))</f>
        <v/>
      </c>
      <c r="F400" s="8"/>
      <c r="G400" s="11" t="str">
        <f aca="false">IF(F400="","",IFERROR(INDEX(Mapping!$A$6:$A$48,MATCH(F400,Mapping!$B$6:$B$48,0)),"Unknown line"))</f>
        <v/>
      </c>
    </row>
    <row r="401" customFormat="false" ht="15" hidden="false" customHeight="false" outlineLevel="0" collapsed="false">
      <c r="A401" s="18"/>
      <c r="B401" s="8"/>
      <c r="C401" s="19"/>
      <c r="D401" s="19"/>
      <c r="E401" s="20" t="str">
        <f aca="false">IF(A401="","",N(C401)-N(D401))</f>
        <v/>
      </c>
      <c r="F401" s="8"/>
      <c r="G401" s="11" t="str">
        <f aca="false">IF(F401="","",IFERROR(INDEX(Mapping!$A$6:$A$48,MATCH(F401,Mapping!$B$6:$B$48,0)),"Unknown line"))</f>
        <v/>
      </c>
    </row>
    <row r="402" customFormat="false" ht="15" hidden="false" customHeight="false" outlineLevel="0" collapsed="false">
      <c r="A402" s="18"/>
      <c r="B402" s="8"/>
      <c r="C402" s="19"/>
      <c r="D402" s="19"/>
      <c r="E402" s="20" t="str">
        <f aca="false">IF(A402="","",N(C402)-N(D402))</f>
        <v/>
      </c>
      <c r="F402" s="8"/>
      <c r="G402" s="11" t="str">
        <f aca="false">IF(F402="","",IFERROR(INDEX(Mapping!$A$6:$A$48,MATCH(F402,Mapping!$B$6:$B$48,0)),"Unknown line"))</f>
        <v/>
      </c>
    </row>
    <row r="403" customFormat="false" ht="15" hidden="false" customHeight="false" outlineLevel="0" collapsed="false">
      <c r="A403" s="18"/>
      <c r="B403" s="8"/>
      <c r="C403" s="19"/>
      <c r="D403" s="19"/>
      <c r="E403" s="20" t="str">
        <f aca="false">IF(A403="","",N(C403)-N(D403))</f>
        <v/>
      </c>
      <c r="F403" s="8"/>
      <c r="G403" s="11" t="str">
        <f aca="false">IF(F403="","",IFERROR(INDEX(Mapping!$A$6:$A$48,MATCH(F403,Mapping!$B$6:$B$48,0)),"Unknown line"))</f>
        <v/>
      </c>
    </row>
    <row r="404" customFormat="false" ht="15" hidden="false" customHeight="false" outlineLevel="0" collapsed="false">
      <c r="A404" s="18"/>
      <c r="B404" s="8"/>
      <c r="C404" s="19"/>
      <c r="D404" s="19"/>
      <c r="E404" s="20" t="str">
        <f aca="false">IF(A404="","",N(C404)-N(D404))</f>
        <v/>
      </c>
      <c r="F404" s="8"/>
      <c r="G404" s="11" t="str">
        <f aca="false">IF(F404="","",IFERROR(INDEX(Mapping!$A$6:$A$48,MATCH(F404,Mapping!$B$6:$B$48,0)),"Unknown line"))</f>
        <v/>
      </c>
    </row>
    <row r="405" customFormat="false" ht="15" hidden="false" customHeight="false" outlineLevel="0" collapsed="false">
      <c r="A405" s="18"/>
      <c r="B405" s="8"/>
      <c r="C405" s="19"/>
      <c r="D405" s="19"/>
      <c r="E405" s="20" t="str">
        <f aca="false">IF(A405="","",N(C405)-N(D405))</f>
        <v/>
      </c>
      <c r="F405" s="8"/>
      <c r="G405" s="11" t="str">
        <f aca="false">IF(F405="","",IFERROR(INDEX(Mapping!$A$6:$A$48,MATCH(F405,Mapping!$B$6:$B$48,0)),"Unknown line"))</f>
        <v/>
      </c>
    </row>
    <row r="406" customFormat="false" ht="15" hidden="false" customHeight="false" outlineLevel="0" collapsed="false">
      <c r="A406" s="18"/>
      <c r="B406" s="8"/>
      <c r="C406" s="19"/>
      <c r="D406" s="19"/>
      <c r="E406" s="20" t="str">
        <f aca="false">IF(A406="","",N(C406)-N(D406))</f>
        <v/>
      </c>
      <c r="F406" s="8"/>
      <c r="G406" s="11" t="str">
        <f aca="false">IF(F406="","",IFERROR(INDEX(Mapping!$A$6:$A$48,MATCH(F406,Mapping!$B$6:$B$48,0)),"Unknown line"))</f>
        <v/>
      </c>
    </row>
    <row r="407" customFormat="false" ht="15" hidden="false" customHeight="false" outlineLevel="0" collapsed="false">
      <c r="A407" s="18"/>
      <c r="B407" s="8"/>
      <c r="C407" s="19"/>
      <c r="D407" s="19"/>
      <c r="E407" s="20" t="str">
        <f aca="false">IF(A407="","",N(C407)-N(D407))</f>
        <v/>
      </c>
      <c r="F407" s="8"/>
      <c r="G407" s="11" t="str">
        <f aca="false">IF(F407="","",IFERROR(INDEX(Mapping!$A$6:$A$48,MATCH(F407,Mapping!$B$6:$B$48,0)),"Unknown line"))</f>
        <v/>
      </c>
    </row>
    <row r="408" customFormat="false" ht="15" hidden="false" customHeight="false" outlineLevel="0" collapsed="false">
      <c r="A408" s="18"/>
      <c r="B408" s="8"/>
      <c r="C408" s="19"/>
      <c r="D408" s="19"/>
      <c r="E408" s="20" t="str">
        <f aca="false">IF(A408="","",N(C408)-N(D408))</f>
        <v/>
      </c>
      <c r="F408" s="8"/>
      <c r="G408" s="11" t="str">
        <f aca="false">IF(F408="","",IFERROR(INDEX(Mapping!$A$6:$A$48,MATCH(F408,Mapping!$B$6:$B$48,0)),"Unknown line"))</f>
        <v/>
      </c>
    </row>
    <row r="409" customFormat="false" ht="15" hidden="false" customHeight="false" outlineLevel="0" collapsed="false">
      <c r="A409" s="18"/>
      <c r="B409" s="8"/>
      <c r="C409" s="19"/>
      <c r="D409" s="19"/>
      <c r="E409" s="20" t="str">
        <f aca="false">IF(A409="","",N(C409)-N(D409))</f>
        <v/>
      </c>
      <c r="F409" s="8"/>
      <c r="G409" s="11" t="str">
        <f aca="false">IF(F409="","",IFERROR(INDEX(Mapping!$A$6:$A$48,MATCH(F409,Mapping!$B$6:$B$48,0)),"Unknown line"))</f>
        <v/>
      </c>
    </row>
    <row r="410" customFormat="false" ht="15" hidden="false" customHeight="false" outlineLevel="0" collapsed="false">
      <c r="A410" s="18"/>
      <c r="B410" s="8"/>
      <c r="C410" s="19"/>
      <c r="D410" s="19"/>
      <c r="E410" s="20" t="str">
        <f aca="false">IF(A410="","",N(C410)-N(D410))</f>
        <v/>
      </c>
      <c r="F410" s="8"/>
      <c r="G410" s="11" t="str">
        <f aca="false">IF(F410="","",IFERROR(INDEX(Mapping!$A$6:$A$48,MATCH(F410,Mapping!$B$6:$B$48,0)),"Unknown line"))</f>
        <v/>
      </c>
    </row>
    <row r="411" customFormat="false" ht="15" hidden="false" customHeight="false" outlineLevel="0" collapsed="false">
      <c r="A411" s="18"/>
      <c r="B411" s="8"/>
      <c r="C411" s="19"/>
      <c r="D411" s="19"/>
      <c r="E411" s="20" t="str">
        <f aca="false">IF(A411="","",N(C411)-N(D411))</f>
        <v/>
      </c>
      <c r="F411" s="8"/>
      <c r="G411" s="11" t="str">
        <f aca="false">IF(F411="","",IFERROR(INDEX(Mapping!$A$6:$A$48,MATCH(F411,Mapping!$B$6:$B$48,0)),"Unknown line"))</f>
        <v/>
      </c>
    </row>
    <row r="412" customFormat="false" ht="15" hidden="false" customHeight="false" outlineLevel="0" collapsed="false">
      <c r="A412" s="18"/>
      <c r="B412" s="8"/>
      <c r="C412" s="19"/>
      <c r="D412" s="19"/>
      <c r="E412" s="20" t="str">
        <f aca="false">IF(A412="","",N(C412)-N(D412))</f>
        <v/>
      </c>
      <c r="F412" s="8"/>
      <c r="G412" s="11" t="str">
        <f aca="false">IF(F412="","",IFERROR(INDEX(Mapping!$A$6:$A$48,MATCH(F412,Mapping!$B$6:$B$48,0)),"Unknown line"))</f>
        <v/>
      </c>
    </row>
    <row r="413" customFormat="false" ht="15" hidden="false" customHeight="false" outlineLevel="0" collapsed="false">
      <c r="A413" s="18"/>
      <c r="B413" s="8"/>
      <c r="C413" s="19"/>
      <c r="D413" s="19"/>
      <c r="E413" s="20" t="str">
        <f aca="false">IF(A413="","",N(C413)-N(D413))</f>
        <v/>
      </c>
      <c r="F413" s="8"/>
      <c r="G413" s="11" t="str">
        <f aca="false">IF(F413="","",IFERROR(INDEX(Mapping!$A$6:$A$48,MATCH(F413,Mapping!$B$6:$B$48,0)),"Unknown line"))</f>
        <v/>
      </c>
    </row>
    <row r="414" customFormat="false" ht="15" hidden="false" customHeight="false" outlineLevel="0" collapsed="false">
      <c r="A414" s="18"/>
      <c r="B414" s="8"/>
      <c r="C414" s="19"/>
      <c r="D414" s="19"/>
      <c r="E414" s="20" t="str">
        <f aca="false">IF(A414="","",N(C414)-N(D414))</f>
        <v/>
      </c>
      <c r="F414" s="8"/>
      <c r="G414" s="11" t="str">
        <f aca="false">IF(F414="","",IFERROR(INDEX(Mapping!$A$6:$A$48,MATCH(F414,Mapping!$B$6:$B$48,0)),"Unknown line"))</f>
        <v/>
      </c>
    </row>
    <row r="415" customFormat="false" ht="15" hidden="false" customHeight="false" outlineLevel="0" collapsed="false">
      <c r="A415" s="18"/>
      <c r="B415" s="8"/>
      <c r="C415" s="19"/>
      <c r="D415" s="19"/>
      <c r="E415" s="20" t="str">
        <f aca="false">IF(A415="","",N(C415)-N(D415))</f>
        <v/>
      </c>
      <c r="F415" s="8"/>
      <c r="G415" s="11" t="str">
        <f aca="false">IF(F415="","",IFERROR(INDEX(Mapping!$A$6:$A$48,MATCH(F415,Mapping!$B$6:$B$48,0)),"Unknown line"))</f>
        <v/>
      </c>
    </row>
    <row r="416" customFormat="false" ht="15" hidden="false" customHeight="false" outlineLevel="0" collapsed="false">
      <c r="A416" s="18"/>
      <c r="B416" s="8"/>
      <c r="C416" s="19"/>
      <c r="D416" s="19"/>
      <c r="E416" s="20" t="str">
        <f aca="false">IF(A416="","",N(C416)-N(D416))</f>
        <v/>
      </c>
      <c r="F416" s="8"/>
      <c r="G416" s="11" t="str">
        <f aca="false">IF(F416="","",IFERROR(INDEX(Mapping!$A$6:$A$48,MATCH(F416,Mapping!$B$6:$B$48,0)),"Unknown line"))</f>
        <v/>
      </c>
    </row>
    <row r="417" customFormat="false" ht="15" hidden="false" customHeight="false" outlineLevel="0" collapsed="false">
      <c r="A417" s="18"/>
      <c r="B417" s="8"/>
      <c r="C417" s="19"/>
      <c r="D417" s="19"/>
      <c r="E417" s="20" t="str">
        <f aca="false">IF(A417="","",N(C417)-N(D417))</f>
        <v/>
      </c>
      <c r="F417" s="8"/>
      <c r="G417" s="11" t="str">
        <f aca="false">IF(F417="","",IFERROR(INDEX(Mapping!$A$6:$A$48,MATCH(F417,Mapping!$B$6:$B$48,0)),"Unknown line"))</f>
        <v/>
      </c>
    </row>
    <row r="418" customFormat="false" ht="15" hidden="false" customHeight="false" outlineLevel="0" collapsed="false">
      <c r="A418" s="18"/>
      <c r="B418" s="8"/>
      <c r="C418" s="19"/>
      <c r="D418" s="19"/>
      <c r="E418" s="20" t="str">
        <f aca="false">IF(A418="","",N(C418)-N(D418))</f>
        <v/>
      </c>
      <c r="F418" s="8"/>
      <c r="G418" s="11" t="str">
        <f aca="false">IF(F418="","",IFERROR(INDEX(Mapping!$A$6:$A$48,MATCH(F418,Mapping!$B$6:$B$48,0)),"Unknown line"))</f>
        <v/>
      </c>
    </row>
    <row r="419" customFormat="false" ht="15" hidden="false" customHeight="false" outlineLevel="0" collapsed="false">
      <c r="A419" s="18"/>
      <c r="B419" s="8"/>
      <c r="C419" s="19"/>
      <c r="D419" s="19"/>
      <c r="E419" s="20" t="str">
        <f aca="false">IF(A419="","",N(C419)-N(D419))</f>
        <v/>
      </c>
      <c r="F419" s="8"/>
      <c r="G419" s="11" t="str">
        <f aca="false">IF(F419="","",IFERROR(INDEX(Mapping!$A$6:$A$48,MATCH(F419,Mapping!$B$6:$B$48,0)),"Unknown line"))</f>
        <v/>
      </c>
    </row>
    <row r="420" customFormat="false" ht="15" hidden="false" customHeight="false" outlineLevel="0" collapsed="false">
      <c r="A420" s="18"/>
      <c r="B420" s="8"/>
      <c r="C420" s="19"/>
      <c r="D420" s="19"/>
      <c r="E420" s="20" t="str">
        <f aca="false">IF(A420="","",N(C420)-N(D420))</f>
        <v/>
      </c>
      <c r="F420" s="8"/>
      <c r="G420" s="11" t="str">
        <f aca="false">IF(F420="","",IFERROR(INDEX(Mapping!$A$6:$A$48,MATCH(F420,Mapping!$B$6:$B$48,0)),"Unknown line"))</f>
        <v/>
      </c>
    </row>
    <row r="421" customFormat="false" ht="15" hidden="false" customHeight="false" outlineLevel="0" collapsed="false">
      <c r="A421" s="18"/>
      <c r="B421" s="8"/>
      <c r="C421" s="19"/>
      <c r="D421" s="19"/>
      <c r="E421" s="20" t="str">
        <f aca="false">IF(A421="","",N(C421)-N(D421))</f>
        <v/>
      </c>
      <c r="F421" s="8"/>
      <c r="G421" s="11" t="str">
        <f aca="false">IF(F421="","",IFERROR(INDEX(Mapping!$A$6:$A$48,MATCH(F421,Mapping!$B$6:$B$48,0)),"Unknown line"))</f>
        <v/>
      </c>
    </row>
    <row r="422" customFormat="false" ht="15" hidden="false" customHeight="false" outlineLevel="0" collapsed="false">
      <c r="A422" s="18"/>
      <c r="B422" s="8"/>
      <c r="C422" s="19"/>
      <c r="D422" s="19"/>
      <c r="E422" s="20" t="str">
        <f aca="false">IF(A422="","",N(C422)-N(D422))</f>
        <v/>
      </c>
      <c r="F422" s="8"/>
      <c r="G422" s="11" t="str">
        <f aca="false">IF(F422="","",IFERROR(INDEX(Mapping!$A$6:$A$48,MATCH(F422,Mapping!$B$6:$B$48,0)),"Unknown line"))</f>
        <v/>
      </c>
    </row>
    <row r="423" customFormat="false" ht="15" hidden="false" customHeight="false" outlineLevel="0" collapsed="false">
      <c r="A423" s="18"/>
      <c r="B423" s="8"/>
      <c r="C423" s="19"/>
      <c r="D423" s="19"/>
      <c r="E423" s="20" t="str">
        <f aca="false">IF(A423="","",N(C423)-N(D423))</f>
        <v/>
      </c>
      <c r="F423" s="8"/>
      <c r="G423" s="11" t="str">
        <f aca="false">IF(F423="","",IFERROR(INDEX(Mapping!$A$6:$A$48,MATCH(F423,Mapping!$B$6:$B$48,0)),"Unknown line"))</f>
        <v/>
      </c>
    </row>
    <row r="424" customFormat="false" ht="15" hidden="false" customHeight="false" outlineLevel="0" collapsed="false">
      <c r="A424" s="18"/>
      <c r="B424" s="8"/>
      <c r="C424" s="19"/>
      <c r="D424" s="19"/>
      <c r="E424" s="20" t="str">
        <f aca="false">IF(A424="","",N(C424)-N(D424))</f>
        <v/>
      </c>
      <c r="F424" s="8"/>
      <c r="G424" s="11" t="str">
        <f aca="false">IF(F424="","",IFERROR(INDEX(Mapping!$A$6:$A$48,MATCH(F424,Mapping!$B$6:$B$48,0)),"Unknown line"))</f>
        <v/>
      </c>
    </row>
    <row r="425" customFormat="false" ht="15" hidden="false" customHeight="false" outlineLevel="0" collapsed="false">
      <c r="A425" s="18"/>
      <c r="B425" s="8"/>
      <c r="C425" s="19"/>
      <c r="D425" s="19"/>
      <c r="E425" s="20" t="str">
        <f aca="false">IF(A425="","",N(C425)-N(D425))</f>
        <v/>
      </c>
      <c r="F425" s="8"/>
      <c r="G425" s="11" t="str">
        <f aca="false">IF(F425="","",IFERROR(INDEX(Mapping!$A$6:$A$48,MATCH(F425,Mapping!$B$6:$B$48,0)),"Unknown line"))</f>
        <v/>
      </c>
    </row>
    <row r="426" customFormat="false" ht="15" hidden="false" customHeight="false" outlineLevel="0" collapsed="false">
      <c r="A426" s="18"/>
      <c r="B426" s="8"/>
      <c r="C426" s="19"/>
      <c r="D426" s="19"/>
      <c r="E426" s="20" t="str">
        <f aca="false">IF(A426="","",N(C426)-N(D426))</f>
        <v/>
      </c>
      <c r="F426" s="8"/>
      <c r="G426" s="11" t="str">
        <f aca="false">IF(F426="","",IFERROR(INDEX(Mapping!$A$6:$A$48,MATCH(F426,Mapping!$B$6:$B$48,0)),"Unknown line"))</f>
        <v/>
      </c>
    </row>
    <row r="427" customFormat="false" ht="15" hidden="false" customHeight="false" outlineLevel="0" collapsed="false">
      <c r="A427" s="18"/>
      <c r="B427" s="8"/>
      <c r="C427" s="19"/>
      <c r="D427" s="19"/>
      <c r="E427" s="20" t="str">
        <f aca="false">IF(A427="","",N(C427)-N(D427))</f>
        <v/>
      </c>
      <c r="F427" s="8"/>
      <c r="G427" s="11" t="str">
        <f aca="false">IF(F427="","",IFERROR(INDEX(Mapping!$A$6:$A$48,MATCH(F427,Mapping!$B$6:$B$48,0)),"Unknown line"))</f>
        <v/>
      </c>
    </row>
    <row r="428" customFormat="false" ht="15" hidden="false" customHeight="false" outlineLevel="0" collapsed="false">
      <c r="A428" s="18"/>
      <c r="B428" s="8"/>
      <c r="C428" s="19"/>
      <c r="D428" s="19"/>
      <c r="E428" s="20" t="str">
        <f aca="false">IF(A428="","",N(C428)-N(D428))</f>
        <v/>
      </c>
      <c r="F428" s="8"/>
      <c r="G428" s="11" t="str">
        <f aca="false">IF(F428="","",IFERROR(INDEX(Mapping!$A$6:$A$48,MATCH(F428,Mapping!$B$6:$B$48,0)),"Unknown line"))</f>
        <v/>
      </c>
    </row>
    <row r="429" customFormat="false" ht="15" hidden="false" customHeight="false" outlineLevel="0" collapsed="false">
      <c r="A429" s="18"/>
      <c r="B429" s="8"/>
      <c r="C429" s="19"/>
      <c r="D429" s="19"/>
      <c r="E429" s="20" t="str">
        <f aca="false">IF(A429="","",N(C429)-N(D429))</f>
        <v/>
      </c>
      <c r="F429" s="8"/>
      <c r="G429" s="11" t="str">
        <f aca="false">IF(F429="","",IFERROR(INDEX(Mapping!$A$6:$A$48,MATCH(F429,Mapping!$B$6:$B$48,0)),"Unknown line"))</f>
        <v/>
      </c>
    </row>
    <row r="430" customFormat="false" ht="15" hidden="false" customHeight="false" outlineLevel="0" collapsed="false">
      <c r="A430" s="18"/>
      <c r="B430" s="8"/>
      <c r="C430" s="19"/>
      <c r="D430" s="19"/>
      <c r="E430" s="20" t="str">
        <f aca="false">IF(A430="","",N(C430)-N(D430))</f>
        <v/>
      </c>
      <c r="F430" s="8"/>
      <c r="G430" s="11" t="str">
        <f aca="false">IF(F430="","",IFERROR(INDEX(Mapping!$A$6:$A$48,MATCH(F430,Mapping!$B$6:$B$48,0)),"Unknown line"))</f>
        <v/>
      </c>
    </row>
    <row r="431" customFormat="false" ht="15" hidden="false" customHeight="false" outlineLevel="0" collapsed="false">
      <c r="A431" s="18"/>
      <c r="B431" s="8"/>
      <c r="C431" s="19"/>
      <c r="D431" s="19"/>
      <c r="E431" s="20" t="str">
        <f aca="false">IF(A431="","",N(C431)-N(D431))</f>
        <v/>
      </c>
      <c r="F431" s="8"/>
      <c r="G431" s="11" t="str">
        <f aca="false">IF(F431="","",IFERROR(INDEX(Mapping!$A$6:$A$48,MATCH(F431,Mapping!$B$6:$B$48,0)),"Unknown line"))</f>
        <v/>
      </c>
    </row>
    <row r="432" customFormat="false" ht="15" hidden="false" customHeight="false" outlineLevel="0" collapsed="false">
      <c r="A432" s="18"/>
      <c r="B432" s="8"/>
      <c r="C432" s="19"/>
      <c r="D432" s="19"/>
      <c r="E432" s="20" t="str">
        <f aca="false">IF(A432="","",N(C432)-N(D432))</f>
        <v/>
      </c>
      <c r="F432" s="8"/>
      <c r="G432" s="11" t="str">
        <f aca="false">IF(F432="","",IFERROR(INDEX(Mapping!$A$6:$A$48,MATCH(F432,Mapping!$B$6:$B$48,0)),"Unknown line"))</f>
        <v/>
      </c>
    </row>
    <row r="433" customFormat="false" ht="15" hidden="false" customHeight="false" outlineLevel="0" collapsed="false">
      <c r="A433" s="18"/>
      <c r="B433" s="8"/>
      <c r="C433" s="19"/>
      <c r="D433" s="19"/>
      <c r="E433" s="20" t="str">
        <f aca="false">IF(A433="","",N(C433)-N(D433))</f>
        <v/>
      </c>
      <c r="F433" s="8"/>
      <c r="G433" s="11" t="str">
        <f aca="false">IF(F433="","",IFERROR(INDEX(Mapping!$A$6:$A$48,MATCH(F433,Mapping!$B$6:$B$48,0)),"Unknown line"))</f>
        <v/>
      </c>
    </row>
    <row r="434" customFormat="false" ht="15" hidden="false" customHeight="false" outlineLevel="0" collapsed="false">
      <c r="A434" s="18"/>
      <c r="B434" s="8"/>
      <c r="C434" s="19"/>
      <c r="D434" s="19"/>
      <c r="E434" s="20" t="str">
        <f aca="false">IF(A434="","",N(C434)-N(D434))</f>
        <v/>
      </c>
      <c r="F434" s="8"/>
      <c r="G434" s="11" t="str">
        <f aca="false">IF(F434="","",IFERROR(INDEX(Mapping!$A$6:$A$48,MATCH(F434,Mapping!$B$6:$B$48,0)),"Unknown line"))</f>
        <v/>
      </c>
    </row>
    <row r="435" customFormat="false" ht="15" hidden="false" customHeight="false" outlineLevel="0" collapsed="false">
      <c r="A435" s="18"/>
      <c r="B435" s="8"/>
      <c r="C435" s="19"/>
      <c r="D435" s="19"/>
      <c r="E435" s="20" t="str">
        <f aca="false">IF(A435="","",N(C435)-N(D435))</f>
        <v/>
      </c>
      <c r="F435" s="8"/>
      <c r="G435" s="11" t="str">
        <f aca="false">IF(F435="","",IFERROR(INDEX(Mapping!$A$6:$A$48,MATCH(F435,Mapping!$B$6:$B$48,0)),"Unknown line"))</f>
        <v/>
      </c>
    </row>
    <row r="436" customFormat="false" ht="15" hidden="false" customHeight="false" outlineLevel="0" collapsed="false">
      <c r="A436" s="18"/>
      <c r="B436" s="8"/>
      <c r="C436" s="19"/>
      <c r="D436" s="19"/>
      <c r="E436" s="20" t="str">
        <f aca="false">IF(A436="","",N(C436)-N(D436))</f>
        <v/>
      </c>
      <c r="F436" s="8"/>
      <c r="G436" s="11" t="str">
        <f aca="false">IF(F436="","",IFERROR(INDEX(Mapping!$A$6:$A$48,MATCH(F436,Mapping!$B$6:$B$48,0)),"Unknown line"))</f>
        <v/>
      </c>
    </row>
    <row r="437" customFormat="false" ht="15" hidden="false" customHeight="false" outlineLevel="0" collapsed="false">
      <c r="A437" s="18"/>
      <c r="B437" s="8"/>
      <c r="C437" s="19"/>
      <c r="D437" s="19"/>
      <c r="E437" s="20" t="str">
        <f aca="false">IF(A437="","",N(C437)-N(D437))</f>
        <v/>
      </c>
      <c r="F437" s="8"/>
      <c r="G437" s="11" t="str">
        <f aca="false">IF(F437="","",IFERROR(INDEX(Mapping!$A$6:$A$48,MATCH(F437,Mapping!$B$6:$B$48,0)),"Unknown line"))</f>
        <v/>
      </c>
    </row>
    <row r="438" customFormat="false" ht="15" hidden="false" customHeight="false" outlineLevel="0" collapsed="false">
      <c r="A438" s="18"/>
      <c r="B438" s="8"/>
      <c r="C438" s="19"/>
      <c r="D438" s="19"/>
      <c r="E438" s="20" t="str">
        <f aca="false">IF(A438="","",N(C438)-N(D438))</f>
        <v/>
      </c>
      <c r="F438" s="8"/>
      <c r="G438" s="11" t="str">
        <f aca="false">IF(F438="","",IFERROR(INDEX(Mapping!$A$6:$A$48,MATCH(F438,Mapping!$B$6:$B$48,0)),"Unknown line"))</f>
        <v/>
      </c>
    </row>
    <row r="439" customFormat="false" ht="15" hidden="false" customHeight="false" outlineLevel="0" collapsed="false">
      <c r="A439" s="18"/>
      <c r="B439" s="8"/>
      <c r="C439" s="19"/>
      <c r="D439" s="19"/>
      <c r="E439" s="20" t="str">
        <f aca="false">IF(A439="","",N(C439)-N(D439))</f>
        <v/>
      </c>
      <c r="F439" s="8"/>
      <c r="G439" s="11" t="str">
        <f aca="false">IF(F439="","",IFERROR(INDEX(Mapping!$A$6:$A$48,MATCH(F439,Mapping!$B$6:$B$48,0)),"Unknown line"))</f>
        <v/>
      </c>
    </row>
    <row r="440" customFormat="false" ht="15" hidden="false" customHeight="false" outlineLevel="0" collapsed="false">
      <c r="A440" s="18"/>
      <c r="B440" s="8"/>
      <c r="C440" s="19"/>
      <c r="D440" s="19"/>
      <c r="E440" s="20" t="str">
        <f aca="false">IF(A440="","",N(C440)-N(D440))</f>
        <v/>
      </c>
      <c r="F440" s="8"/>
      <c r="G440" s="11" t="str">
        <f aca="false">IF(F440="","",IFERROR(INDEX(Mapping!$A$6:$A$48,MATCH(F440,Mapping!$B$6:$B$48,0)),"Unknown line"))</f>
        <v/>
      </c>
    </row>
    <row r="441" customFormat="false" ht="15" hidden="false" customHeight="false" outlineLevel="0" collapsed="false">
      <c r="A441" s="18"/>
      <c r="B441" s="8"/>
      <c r="C441" s="19"/>
      <c r="D441" s="19"/>
      <c r="E441" s="20" t="str">
        <f aca="false">IF(A441="","",N(C441)-N(D441))</f>
        <v/>
      </c>
      <c r="F441" s="8"/>
      <c r="G441" s="11" t="str">
        <f aca="false">IF(F441="","",IFERROR(INDEX(Mapping!$A$6:$A$48,MATCH(F441,Mapping!$B$6:$B$48,0)),"Unknown line"))</f>
        <v/>
      </c>
    </row>
    <row r="442" customFormat="false" ht="15" hidden="false" customHeight="false" outlineLevel="0" collapsed="false">
      <c r="A442" s="18"/>
      <c r="B442" s="8"/>
      <c r="C442" s="19"/>
      <c r="D442" s="19"/>
      <c r="E442" s="20" t="str">
        <f aca="false">IF(A442="","",N(C442)-N(D442))</f>
        <v/>
      </c>
      <c r="F442" s="8"/>
      <c r="G442" s="11" t="str">
        <f aca="false">IF(F442="","",IFERROR(INDEX(Mapping!$A$6:$A$48,MATCH(F442,Mapping!$B$6:$B$48,0)),"Unknown line"))</f>
        <v/>
      </c>
    </row>
    <row r="443" customFormat="false" ht="15" hidden="false" customHeight="false" outlineLevel="0" collapsed="false">
      <c r="A443" s="18"/>
      <c r="B443" s="8"/>
      <c r="C443" s="19"/>
      <c r="D443" s="19"/>
      <c r="E443" s="20" t="str">
        <f aca="false">IF(A443="","",N(C443)-N(D443))</f>
        <v/>
      </c>
      <c r="F443" s="8"/>
      <c r="G443" s="11" t="str">
        <f aca="false">IF(F443="","",IFERROR(INDEX(Mapping!$A$6:$A$48,MATCH(F443,Mapping!$B$6:$B$48,0)),"Unknown line"))</f>
        <v/>
      </c>
    </row>
    <row r="444" customFormat="false" ht="15" hidden="false" customHeight="false" outlineLevel="0" collapsed="false">
      <c r="A444" s="18"/>
      <c r="B444" s="8"/>
      <c r="C444" s="19"/>
      <c r="D444" s="19"/>
      <c r="E444" s="20" t="str">
        <f aca="false">IF(A444="","",N(C444)-N(D444))</f>
        <v/>
      </c>
      <c r="F444" s="8"/>
      <c r="G444" s="11" t="str">
        <f aca="false">IF(F444="","",IFERROR(INDEX(Mapping!$A$6:$A$48,MATCH(F444,Mapping!$B$6:$B$48,0)),"Unknown line"))</f>
        <v/>
      </c>
    </row>
    <row r="445" customFormat="false" ht="15" hidden="false" customHeight="false" outlineLevel="0" collapsed="false">
      <c r="A445" s="18"/>
      <c r="B445" s="8"/>
      <c r="C445" s="19"/>
      <c r="D445" s="19"/>
      <c r="E445" s="20" t="str">
        <f aca="false">IF(A445="","",N(C445)-N(D445))</f>
        <v/>
      </c>
      <c r="F445" s="8"/>
      <c r="G445" s="11" t="str">
        <f aca="false">IF(F445="","",IFERROR(INDEX(Mapping!$A$6:$A$48,MATCH(F445,Mapping!$B$6:$B$48,0)),"Unknown line"))</f>
        <v/>
      </c>
    </row>
    <row r="446" customFormat="false" ht="15" hidden="false" customHeight="false" outlineLevel="0" collapsed="false">
      <c r="A446" s="18"/>
      <c r="B446" s="8"/>
      <c r="C446" s="19"/>
      <c r="D446" s="19"/>
      <c r="E446" s="20" t="str">
        <f aca="false">IF(A446="","",N(C446)-N(D446))</f>
        <v/>
      </c>
      <c r="F446" s="8"/>
      <c r="G446" s="11" t="str">
        <f aca="false">IF(F446="","",IFERROR(INDEX(Mapping!$A$6:$A$48,MATCH(F446,Mapping!$B$6:$B$48,0)),"Unknown line"))</f>
        <v/>
      </c>
    </row>
    <row r="447" customFormat="false" ht="15" hidden="false" customHeight="false" outlineLevel="0" collapsed="false">
      <c r="A447" s="18"/>
      <c r="B447" s="8"/>
      <c r="C447" s="19"/>
      <c r="D447" s="19"/>
      <c r="E447" s="20" t="str">
        <f aca="false">IF(A447="","",N(C447)-N(D447))</f>
        <v/>
      </c>
      <c r="F447" s="8"/>
      <c r="G447" s="11" t="str">
        <f aca="false">IF(F447="","",IFERROR(INDEX(Mapping!$A$6:$A$48,MATCH(F447,Mapping!$B$6:$B$48,0)),"Unknown line"))</f>
        <v/>
      </c>
    </row>
    <row r="448" customFormat="false" ht="15" hidden="false" customHeight="false" outlineLevel="0" collapsed="false">
      <c r="A448" s="18"/>
      <c r="B448" s="8"/>
      <c r="C448" s="19"/>
      <c r="D448" s="19"/>
      <c r="E448" s="20" t="str">
        <f aca="false">IF(A448="","",N(C448)-N(D448))</f>
        <v/>
      </c>
      <c r="F448" s="8"/>
      <c r="G448" s="11" t="str">
        <f aca="false">IF(F448="","",IFERROR(INDEX(Mapping!$A$6:$A$48,MATCH(F448,Mapping!$B$6:$B$48,0)),"Unknown line"))</f>
        <v/>
      </c>
    </row>
    <row r="449" customFormat="false" ht="15" hidden="false" customHeight="false" outlineLevel="0" collapsed="false">
      <c r="A449" s="18"/>
      <c r="B449" s="8"/>
      <c r="C449" s="19"/>
      <c r="D449" s="19"/>
      <c r="E449" s="20" t="str">
        <f aca="false">IF(A449="","",N(C449)-N(D449))</f>
        <v/>
      </c>
      <c r="F449" s="8"/>
      <c r="G449" s="11" t="str">
        <f aca="false">IF(F449="","",IFERROR(INDEX(Mapping!$A$6:$A$48,MATCH(F449,Mapping!$B$6:$B$48,0)),"Unknown line"))</f>
        <v/>
      </c>
    </row>
    <row r="450" customFormat="false" ht="15" hidden="false" customHeight="false" outlineLevel="0" collapsed="false">
      <c r="A450" s="18"/>
      <c r="B450" s="8"/>
      <c r="C450" s="19"/>
      <c r="D450" s="19"/>
      <c r="E450" s="20" t="str">
        <f aca="false">IF(A450="","",N(C450)-N(D450))</f>
        <v/>
      </c>
      <c r="F450" s="8"/>
      <c r="G450" s="11" t="str">
        <f aca="false">IF(F450="","",IFERROR(INDEX(Mapping!$A$6:$A$48,MATCH(F450,Mapping!$B$6:$B$48,0)),"Unknown line"))</f>
        <v/>
      </c>
    </row>
    <row r="451" customFormat="false" ht="15" hidden="false" customHeight="false" outlineLevel="0" collapsed="false">
      <c r="A451" s="18"/>
      <c r="B451" s="8"/>
      <c r="C451" s="19"/>
      <c r="D451" s="19"/>
      <c r="E451" s="20" t="str">
        <f aca="false">IF(A451="","",N(C451)-N(D451))</f>
        <v/>
      </c>
      <c r="F451" s="8"/>
      <c r="G451" s="11" t="str">
        <f aca="false">IF(F451="","",IFERROR(INDEX(Mapping!$A$6:$A$48,MATCH(F451,Mapping!$B$6:$B$48,0)),"Unknown line"))</f>
        <v/>
      </c>
    </row>
    <row r="452" customFormat="false" ht="15" hidden="false" customHeight="false" outlineLevel="0" collapsed="false">
      <c r="A452" s="18"/>
      <c r="B452" s="8"/>
      <c r="C452" s="19"/>
      <c r="D452" s="19"/>
      <c r="E452" s="20" t="str">
        <f aca="false">IF(A452="","",N(C452)-N(D452))</f>
        <v/>
      </c>
      <c r="F452" s="8"/>
      <c r="G452" s="11" t="str">
        <f aca="false">IF(F452="","",IFERROR(INDEX(Mapping!$A$6:$A$48,MATCH(F452,Mapping!$B$6:$B$48,0)),"Unknown line"))</f>
        <v/>
      </c>
    </row>
    <row r="453" customFormat="false" ht="15" hidden="false" customHeight="false" outlineLevel="0" collapsed="false">
      <c r="A453" s="18"/>
      <c r="B453" s="8"/>
      <c r="C453" s="19"/>
      <c r="D453" s="19"/>
      <c r="E453" s="20" t="str">
        <f aca="false">IF(A453="","",N(C453)-N(D453))</f>
        <v/>
      </c>
      <c r="F453" s="8"/>
      <c r="G453" s="11" t="str">
        <f aca="false">IF(F453="","",IFERROR(INDEX(Mapping!$A$6:$A$48,MATCH(F453,Mapping!$B$6:$B$48,0)),"Unknown line"))</f>
        <v/>
      </c>
    </row>
    <row r="454" customFormat="false" ht="15" hidden="false" customHeight="false" outlineLevel="0" collapsed="false">
      <c r="A454" s="18"/>
      <c r="B454" s="8"/>
      <c r="C454" s="19"/>
      <c r="D454" s="19"/>
      <c r="E454" s="20" t="str">
        <f aca="false">IF(A454="","",N(C454)-N(D454))</f>
        <v/>
      </c>
      <c r="F454" s="8"/>
      <c r="G454" s="11" t="str">
        <f aca="false">IF(F454="","",IFERROR(INDEX(Mapping!$A$6:$A$48,MATCH(F454,Mapping!$B$6:$B$48,0)),"Unknown line"))</f>
        <v/>
      </c>
    </row>
    <row r="455" customFormat="false" ht="15" hidden="false" customHeight="false" outlineLevel="0" collapsed="false">
      <c r="A455" s="18"/>
      <c r="B455" s="8"/>
      <c r="C455" s="19"/>
      <c r="D455" s="19"/>
      <c r="E455" s="20" t="str">
        <f aca="false">IF(A455="","",N(C455)-N(D455))</f>
        <v/>
      </c>
      <c r="F455" s="8"/>
      <c r="G455" s="11" t="str">
        <f aca="false">IF(F455="","",IFERROR(INDEX(Mapping!$A$6:$A$48,MATCH(F455,Mapping!$B$6:$B$48,0)),"Unknown line"))</f>
        <v/>
      </c>
    </row>
    <row r="456" customFormat="false" ht="15" hidden="false" customHeight="false" outlineLevel="0" collapsed="false">
      <c r="A456" s="18"/>
      <c r="B456" s="8"/>
      <c r="C456" s="19"/>
      <c r="D456" s="19"/>
      <c r="E456" s="20" t="str">
        <f aca="false">IF(A456="","",N(C456)-N(D456))</f>
        <v/>
      </c>
      <c r="F456" s="8"/>
      <c r="G456" s="11" t="str">
        <f aca="false">IF(F456="","",IFERROR(INDEX(Mapping!$A$6:$A$48,MATCH(F456,Mapping!$B$6:$B$48,0)),"Unknown line"))</f>
        <v/>
      </c>
    </row>
    <row r="457" customFormat="false" ht="15" hidden="false" customHeight="false" outlineLevel="0" collapsed="false">
      <c r="A457" s="18"/>
      <c r="B457" s="8"/>
      <c r="C457" s="19"/>
      <c r="D457" s="19"/>
      <c r="E457" s="20" t="str">
        <f aca="false">IF(A457="","",N(C457)-N(D457))</f>
        <v/>
      </c>
      <c r="F457" s="8"/>
      <c r="G457" s="11" t="str">
        <f aca="false">IF(F457="","",IFERROR(INDEX(Mapping!$A$6:$A$48,MATCH(F457,Mapping!$B$6:$B$48,0)),"Unknown line"))</f>
        <v/>
      </c>
    </row>
    <row r="458" customFormat="false" ht="15" hidden="false" customHeight="false" outlineLevel="0" collapsed="false">
      <c r="A458" s="18"/>
      <c r="B458" s="8"/>
      <c r="C458" s="19"/>
      <c r="D458" s="19"/>
      <c r="E458" s="20" t="str">
        <f aca="false">IF(A458="","",N(C458)-N(D458))</f>
        <v/>
      </c>
      <c r="F458" s="8"/>
      <c r="G458" s="11" t="str">
        <f aca="false">IF(F458="","",IFERROR(INDEX(Mapping!$A$6:$A$48,MATCH(F458,Mapping!$B$6:$B$48,0)),"Unknown line"))</f>
        <v/>
      </c>
    </row>
    <row r="459" customFormat="false" ht="15" hidden="false" customHeight="false" outlineLevel="0" collapsed="false">
      <c r="A459" s="18"/>
      <c r="B459" s="8"/>
      <c r="C459" s="19"/>
      <c r="D459" s="19"/>
      <c r="E459" s="20" t="str">
        <f aca="false">IF(A459="","",N(C459)-N(D459))</f>
        <v/>
      </c>
      <c r="F459" s="8"/>
      <c r="G459" s="11" t="str">
        <f aca="false">IF(F459="","",IFERROR(INDEX(Mapping!$A$6:$A$48,MATCH(F459,Mapping!$B$6:$B$48,0)),"Unknown line"))</f>
        <v/>
      </c>
    </row>
    <row r="460" customFormat="false" ht="15" hidden="false" customHeight="false" outlineLevel="0" collapsed="false">
      <c r="A460" s="18"/>
      <c r="B460" s="8"/>
      <c r="C460" s="19"/>
      <c r="D460" s="19"/>
      <c r="E460" s="20" t="str">
        <f aca="false">IF(A460="","",N(C460)-N(D460))</f>
        <v/>
      </c>
      <c r="F460" s="8"/>
      <c r="G460" s="11" t="str">
        <f aca="false">IF(F460="","",IFERROR(INDEX(Mapping!$A$6:$A$48,MATCH(F460,Mapping!$B$6:$B$48,0)),"Unknown line"))</f>
        <v/>
      </c>
    </row>
    <row r="461" customFormat="false" ht="15" hidden="false" customHeight="false" outlineLevel="0" collapsed="false">
      <c r="A461" s="18"/>
      <c r="B461" s="8"/>
      <c r="C461" s="19"/>
      <c r="D461" s="19"/>
      <c r="E461" s="20" t="str">
        <f aca="false">IF(A461="","",N(C461)-N(D461))</f>
        <v/>
      </c>
      <c r="F461" s="8"/>
      <c r="G461" s="11" t="str">
        <f aca="false">IF(F461="","",IFERROR(INDEX(Mapping!$A$6:$A$48,MATCH(F461,Mapping!$B$6:$B$48,0)),"Unknown line"))</f>
        <v/>
      </c>
    </row>
    <row r="462" customFormat="false" ht="15" hidden="false" customHeight="false" outlineLevel="0" collapsed="false">
      <c r="A462" s="18"/>
      <c r="B462" s="8"/>
      <c r="C462" s="19"/>
      <c r="D462" s="19"/>
      <c r="E462" s="20" t="str">
        <f aca="false">IF(A462="","",N(C462)-N(D462))</f>
        <v/>
      </c>
      <c r="F462" s="8"/>
      <c r="G462" s="11" t="str">
        <f aca="false">IF(F462="","",IFERROR(INDEX(Mapping!$A$6:$A$48,MATCH(F462,Mapping!$B$6:$B$48,0)),"Unknown line"))</f>
        <v/>
      </c>
    </row>
    <row r="463" customFormat="false" ht="15" hidden="false" customHeight="false" outlineLevel="0" collapsed="false">
      <c r="A463" s="18"/>
      <c r="B463" s="8"/>
      <c r="C463" s="19"/>
      <c r="D463" s="19"/>
      <c r="E463" s="20" t="str">
        <f aca="false">IF(A463="","",N(C463)-N(D463))</f>
        <v/>
      </c>
      <c r="F463" s="8"/>
      <c r="G463" s="11" t="str">
        <f aca="false">IF(F463="","",IFERROR(INDEX(Mapping!$A$6:$A$48,MATCH(F463,Mapping!$B$6:$B$48,0)),"Unknown line"))</f>
        <v/>
      </c>
    </row>
    <row r="464" customFormat="false" ht="15" hidden="false" customHeight="false" outlineLevel="0" collapsed="false">
      <c r="A464" s="18"/>
      <c r="B464" s="8"/>
      <c r="C464" s="19"/>
      <c r="D464" s="19"/>
      <c r="E464" s="20" t="str">
        <f aca="false">IF(A464="","",N(C464)-N(D464))</f>
        <v/>
      </c>
      <c r="F464" s="8"/>
      <c r="G464" s="11" t="str">
        <f aca="false">IF(F464="","",IFERROR(INDEX(Mapping!$A$6:$A$48,MATCH(F464,Mapping!$B$6:$B$48,0)),"Unknown line"))</f>
        <v/>
      </c>
    </row>
    <row r="465" customFormat="false" ht="15" hidden="false" customHeight="false" outlineLevel="0" collapsed="false">
      <c r="A465" s="18"/>
      <c r="B465" s="8"/>
      <c r="C465" s="19"/>
      <c r="D465" s="19"/>
      <c r="E465" s="20" t="str">
        <f aca="false">IF(A465="","",N(C465)-N(D465))</f>
        <v/>
      </c>
      <c r="F465" s="8"/>
      <c r="G465" s="11" t="str">
        <f aca="false">IF(F465="","",IFERROR(INDEX(Mapping!$A$6:$A$48,MATCH(F465,Mapping!$B$6:$B$48,0)),"Unknown line"))</f>
        <v/>
      </c>
    </row>
    <row r="466" customFormat="false" ht="15" hidden="false" customHeight="false" outlineLevel="0" collapsed="false">
      <c r="A466" s="18"/>
      <c r="B466" s="8"/>
      <c r="C466" s="19"/>
      <c r="D466" s="19"/>
      <c r="E466" s="20" t="str">
        <f aca="false">IF(A466="","",N(C466)-N(D466))</f>
        <v/>
      </c>
      <c r="F466" s="8"/>
      <c r="G466" s="11" t="str">
        <f aca="false">IF(F466="","",IFERROR(INDEX(Mapping!$A$6:$A$48,MATCH(F466,Mapping!$B$6:$B$48,0)),"Unknown line"))</f>
        <v/>
      </c>
    </row>
    <row r="467" customFormat="false" ht="15" hidden="false" customHeight="false" outlineLevel="0" collapsed="false">
      <c r="A467" s="18"/>
      <c r="B467" s="8"/>
      <c r="C467" s="19"/>
      <c r="D467" s="19"/>
      <c r="E467" s="20" t="str">
        <f aca="false">IF(A467="","",N(C467)-N(D467))</f>
        <v/>
      </c>
      <c r="F467" s="8"/>
      <c r="G467" s="11" t="str">
        <f aca="false">IF(F467="","",IFERROR(INDEX(Mapping!$A$6:$A$48,MATCH(F467,Mapping!$B$6:$B$48,0)),"Unknown line"))</f>
        <v/>
      </c>
    </row>
    <row r="468" customFormat="false" ht="15" hidden="false" customHeight="false" outlineLevel="0" collapsed="false">
      <c r="A468" s="18"/>
      <c r="B468" s="8"/>
      <c r="C468" s="19"/>
      <c r="D468" s="19"/>
      <c r="E468" s="20" t="str">
        <f aca="false">IF(A468="","",N(C468)-N(D468))</f>
        <v/>
      </c>
      <c r="F468" s="8"/>
      <c r="G468" s="11" t="str">
        <f aca="false">IF(F468="","",IFERROR(INDEX(Mapping!$A$6:$A$48,MATCH(F468,Mapping!$B$6:$B$48,0)),"Unknown line"))</f>
        <v/>
      </c>
    </row>
    <row r="469" customFormat="false" ht="15" hidden="false" customHeight="false" outlineLevel="0" collapsed="false">
      <c r="A469" s="18"/>
      <c r="B469" s="8"/>
      <c r="C469" s="19"/>
      <c r="D469" s="19"/>
      <c r="E469" s="20" t="str">
        <f aca="false">IF(A469="","",N(C469)-N(D469))</f>
        <v/>
      </c>
      <c r="F469" s="8"/>
      <c r="G469" s="11" t="str">
        <f aca="false">IF(F469="","",IFERROR(INDEX(Mapping!$A$6:$A$48,MATCH(F469,Mapping!$B$6:$B$48,0)),"Unknown line"))</f>
        <v/>
      </c>
    </row>
    <row r="470" customFormat="false" ht="15" hidden="false" customHeight="false" outlineLevel="0" collapsed="false">
      <c r="A470" s="18"/>
      <c r="B470" s="8"/>
      <c r="C470" s="19"/>
      <c r="D470" s="19"/>
      <c r="E470" s="20" t="str">
        <f aca="false">IF(A470="","",N(C470)-N(D470))</f>
        <v/>
      </c>
      <c r="F470" s="8"/>
      <c r="G470" s="11" t="str">
        <f aca="false">IF(F470="","",IFERROR(INDEX(Mapping!$A$6:$A$48,MATCH(F470,Mapping!$B$6:$B$48,0)),"Unknown line"))</f>
        <v/>
      </c>
    </row>
    <row r="471" customFormat="false" ht="15" hidden="false" customHeight="false" outlineLevel="0" collapsed="false">
      <c r="A471" s="18"/>
      <c r="B471" s="8"/>
      <c r="C471" s="19"/>
      <c r="D471" s="19"/>
      <c r="E471" s="20" t="str">
        <f aca="false">IF(A471="","",N(C471)-N(D471))</f>
        <v/>
      </c>
      <c r="F471" s="8"/>
      <c r="G471" s="11" t="str">
        <f aca="false">IF(F471="","",IFERROR(INDEX(Mapping!$A$6:$A$48,MATCH(F471,Mapping!$B$6:$B$48,0)),"Unknown line"))</f>
        <v/>
      </c>
    </row>
    <row r="472" customFormat="false" ht="15" hidden="false" customHeight="false" outlineLevel="0" collapsed="false">
      <c r="A472" s="18"/>
      <c r="B472" s="8"/>
      <c r="C472" s="19"/>
      <c r="D472" s="19"/>
      <c r="E472" s="20" t="str">
        <f aca="false">IF(A472="","",N(C472)-N(D472))</f>
        <v/>
      </c>
      <c r="F472" s="8"/>
      <c r="G472" s="11" t="str">
        <f aca="false">IF(F472="","",IFERROR(INDEX(Mapping!$A$6:$A$48,MATCH(F472,Mapping!$B$6:$B$48,0)),"Unknown line"))</f>
        <v/>
      </c>
    </row>
    <row r="473" customFormat="false" ht="15" hidden="false" customHeight="false" outlineLevel="0" collapsed="false">
      <c r="A473" s="18"/>
      <c r="B473" s="8"/>
      <c r="C473" s="19"/>
      <c r="D473" s="19"/>
      <c r="E473" s="20" t="str">
        <f aca="false">IF(A473="","",N(C473)-N(D473))</f>
        <v/>
      </c>
      <c r="F473" s="8"/>
      <c r="G473" s="11" t="str">
        <f aca="false">IF(F473="","",IFERROR(INDEX(Mapping!$A$6:$A$48,MATCH(F473,Mapping!$B$6:$B$48,0)),"Unknown line"))</f>
        <v/>
      </c>
    </row>
    <row r="474" customFormat="false" ht="15" hidden="false" customHeight="false" outlineLevel="0" collapsed="false">
      <c r="A474" s="18"/>
      <c r="B474" s="8"/>
      <c r="C474" s="19"/>
      <c r="D474" s="19"/>
      <c r="E474" s="20" t="str">
        <f aca="false">IF(A474="","",N(C474)-N(D474))</f>
        <v/>
      </c>
      <c r="F474" s="8"/>
      <c r="G474" s="11" t="str">
        <f aca="false">IF(F474="","",IFERROR(INDEX(Mapping!$A$6:$A$48,MATCH(F474,Mapping!$B$6:$B$48,0)),"Unknown line"))</f>
        <v/>
      </c>
    </row>
    <row r="475" customFormat="false" ht="15" hidden="false" customHeight="false" outlineLevel="0" collapsed="false">
      <c r="A475" s="18"/>
      <c r="B475" s="8"/>
      <c r="C475" s="19"/>
      <c r="D475" s="19"/>
      <c r="E475" s="20" t="str">
        <f aca="false">IF(A475="","",N(C475)-N(D475))</f>
        <v/>
      </c>
      <c r="F475" s="8"/>
      <c r="G475" s="11" t="str">
        <f aca="false">IF(F475="","",IFERROR(INDEX(Mapping!$A$6:$A$48,MATCH(F475,Mapping!$B$6:$B$48,0)),"Unknown line"))</f>
        <v/>
      </c>
    </row>
    <row r="476" customFormat="false" ht="15" hidden="false" customHeight="false" outlineLevel="0" collapsed="false">
      <c r="A476" s="18"/>
      <c r="B476" s="8"/>
      <c r="C476" s="19"/>
      <c r="D476" s="19"/>
      <c r="E476" s="20" t="str">
        <f aca="false">IF(A476="","",N(C476)-N(D476))</f>
        <v/>
      </c>
      <c r="F476" s="8"/>
      <c r="G476" s="11" t="str">
        <f aca="false">IF(F476="","",IFERROR(INDEX(Mapping!$A$6:$A$48,MATCH(F476,Mapping!$B$6:$B$48,0)),"Unknown line"))</f>
        <v/>
      </c>
    </row>
    <row r="477" customFormat="false" ht="15" hidden="false" customHeight="false" outlineLevel="0" collapsed="false">
      <c r="A477" s="18"/>
      <c r="B477" s="8"/>
      <c r="C477" s="19"/>
      <c r="D477" s="19"/>
      <c r="E477" s="20" t="str">
        <f aca="false">IF(A477="","",N(C477)-N(D477))</f>
        <v/>
      </c>
      <c r="F477" s="8"/>
      <c r="G477" s="11" t="str">
        <f aca="false">IF(F477="","",IFERROR(INDEX(Mapping!$A$6:$A$48,MATCH(F477,Mapping!$B$6:$B$48,0)),"Unknown line"))</f>
        <v/>
      </c>
    </row>
    <row r="478" customFormat="false" ht="15" hidden="false" customHeight="false" outlineLevel="0" collapsed="false">
      <c r="A478" s="18"/>
      <c r="B478" s="8"/>
      <c r="C478" s="19"/>
      <c r="D478" s="19"/>
      <c r="E478" s="20" t="str">
        <f aca="false">IF(A478="","",N(C478)-N(D478))</f>
        <v/>
      </c>
      <c r="F478" s="8"/>
      <c r="G478" s="11" t="str">
        <f aca="false">IF(F478="","",IFERROR(INDEX(Mapping!$A$6:$A$48,MATCH(F478,Mapping!$B$6:$B$48,0)),"Unknown line"))</f>
        <v/>
      </c>
    </row>
    <row r="479" customFormat="false" ht="15" hidden="false" customHeight="false" outlineLevel="0" collapsed="false">
      <c r="A479" s="18"/>
      <c r="B479" s="8"/>
      <c r="C479" s="19"/>
      <c r="D479" s="19"/>
      <c r="E479" s="20" t="str">
        <f aca="false">IF(A479="","",N(C479)-N(D479))</f>
        <v/>
      </c>
      <c r="F479" s="8"/>
      <c r="G479" s="11" t="str">
        <f aca="false">IF(F479="","",IFERROR(INDEX(Mapping!$A$6:$A$48,MATCH(F479,Mapping!$B$6:$B$48,0)),"Unknown line"))</f>
        <v/>
      </c>
    </row>
    <row r="480" customFormat="false" ht="15" hidden="false" customHeight="false" outlineLevel="0" collapsed="false">
      <c r="A480" s="18"/>
      <c r="B480" s="8"/>
      <c r="C480" s="19"/>
      <c r="D480" s="19"/>
      <c r="E480" s="20" t="str">
        <f aca="false">IF(A480="","",N(C480)-N(D480))</f>
        <v/>
      </c>
      <c r="F480" s="8"/>
      <c r="G480" s="11" t="str">
        <f aca="false">IF(F480="","",IFERROR(INDEX(Mapping!$A$6:$A$48,MATCH(F480,Mapping!$B$6:$B$48,0)),"Unknown line"))</f>
        <v/>
      </c>
    </row>
    <row r="481" customFormat="false" ht="15" hidden="false" customHeight="false" outlineLevel="0" collapsed="false">
      <c r="A481" s="18"/>
      <c r="B481" s="8"/>
      <c r="C481" s="19"/>
      <c r="D481" s="19"/>
      <c r="E481" s="20" t="str">
        <f aca="false">IF(A481="","",N(C481)-N(D481))</f>
        <v/>
      </c>
      <c r="F481" s="8"/>
      <c r="G481" s="11" t="str">
        <f aca="false">IF(F481="","",IFERROR(INDEX(Mapping!$A$6:$A$48,MATCH(F481,Mapping!$B$6:$B$48,0)),"Unknown line"))</f>
        <v/>
      </c>
    </row>
    <row r="482" customFormat="false" ht="15" hidden="false" customHeight="false" outlineLevel="0" collapsed="false">
      <c r="A482" s="18"/>
      <c r="B482" s="8"/>
      <c r="C482" s="19"/>
      <c r="D482" s="19"/>
      <c r="E482" s="20" t="str">
        <f aca="false">IF(A482="","",N(C482)-N(D482))</f>
        <v/>
      </c>
      <c r="F482" s="8"/>
      <c r="G482" s="11" t="str">
        <f aca="false">IF(F482="","",IFERROR(INDEX(Mapping!$A$6:$A$48,MATCH(F482,Mapping!$B$6:$B$48,0)),"Unknown line"))</f>
        <v/>
      </c>
    </row>
    <row r="483" customFormat="false" ht="15" hidden="false" customHeight="false" outlineLevel="0" collapsed="false">
      <c r="A483" s="18"/>
      <c r="B483" s="8"/>
      <c r="C483" s="19"/>
      <c r="D483" s="19"/>
      <c r="E483" s="20" t="str">
        <f aca="false">IF(A483="","",N(C483)-N(D483))</f>
        <v/>
      </c>
      <c r="F483" s="8"/>
      <c r="G483" s="11" t="str">
        <f aca="false">IF(F483="","",IFERROR(INDEX(Mapping!$A$6:$A$48,MATCH(F483,Mapping!$B$6:$B$48,0)),"Unknown line"))</f>
        <v/>
      </c>
    </row>
    <row r="484" customFormat="false" ht="15" hidden="false" customHeight="false" outlineLevel="0" collapsed="false">
      <c r="A484" s="18"/>
      <c r="B484" s="8"/>
      <c r="C484" s="19"/>
      <c r="D484" s="19"/>
      <c r="E484" s="20" t="str">
        <f aca="false">IF(A484="","",N(C484)-N(D484))</f>
        <v/>
      </c>
      <c r="F484" s="8"/>
      <c r="G484" s="11" t="str">
        <f aca="false">IF(F484="","",IFERROR(INDEX(Mapping!$A$6:$A$48,MATCH(F484,Mapping!$B$6:$B$48,0)),"Unknown line"))</f>
        <v/>
      </c>
    </row>
    <row r="485" customFormat="false" ht="15" hidden="false" customHeight="false" outlineLevel="0" collapsed="false">
      <c r="A485" s="18"/>
      <c r="B485" s="8"/>
      <c r="C485" s="19"/>
      <c r="D485" s="19"/>
      <c r="E485" s="20" t="str">
        <f aca="false">IF(A485="","",N(C485)-N(D485))</f>
        <v/>
      </c>
      <c r="F485" s="8"/>
      <c r="G485" s="11" t="str">
        <f aca="false">IF(F485="","",IFERROR(INDEX(Mapping!$A$6:$A$48,MATCH(F485,Mapping!$B$6:$B$48,0)),"Unknown line"))</f>
        <v/>
      </c>
    </row>
    <row r="486" customFormat="false" ht="15" hidden="false" customHeight="false" outlineLevel="0" collapsed="false">
      <c r="A486" s="18"/>
      <c r="B486" s="8"/>
      <c r="C486" s="19"/>
      <c r="D486" s="19"/>
      <c r="E486" s="20" t="str">
        <f aca="false">IF(A486="","",N(C486)-N(D486))</f>
        <v/>
      </c>
      <c r="F486" s="8"/>
      <c r="G486" s="11" t="str">
        <f aca="false">IF(F486="","",IFERROR(INDEX(Mapping!$A$6:$A$48,MATCH(F486,Mapping!$B$6:$B$48,0)),"Unknown line"))</f>
        <v/>
      </c>
    </row>
    <row r="487" customFormat="false" ht="15" hidden="false" customHeight="false" outlineLevel="0" collapsed="false">
      <c r="A487" s="18"/>
      <c r="B487" s="8"/>
      <c r="C487" s="19"/>
      <c r="D487" s="19"/>
      <c r="E487" s="20" t="str">
        <f aca="false">IF(A487="","",N(C487)-N(D487))</f>
        <v/>
      </c>
      <c r="F487" s="8"/>
      <c r="G487" s="11" t="str">
        <f aca="false">IF(F487="","",IFERROR(INDEX(Mapping!$A$6:$A$48,MATCH(F487,Mapping!$B$6:$B$48,0)),"Unknown line"))</f>
        <v/>
      </c>
    </row>
    <row r="488" customFormat="false" ht="15" hidden="false" customHeight="false" outlineLevel="0" collapsed="false">
      <c r="A488" s="18"/>
      <c r="B488" s="8"/>
      <c r="C488" s="19"/>
      <c r="D488" s="19"/>
      <c r="E488" s="20" t="str">
        <f aca="false">IF(A488="","",N(C488)-N(D488))</f>
        <v/>
      </c>
      <c r="F488" s="8"/>
      <c r="G488" s="11" t="str">
        <f aca="false">IF(F488="","",IFERROR(INDEX(Mapping!$A$6:$A$48,MATCH(F488,Mapping!$B$6:$B$48,0)),"Unknown line"))</f>
        <v/>
      </c>
    </row>
    <row r="489" customFormat="false" ht="15" hidden="false" customHeight="false" outlineLevel="0" collapsed="false">
      <c r="A489" s="18"/>
      <c r="B489" s="8"/>
      <c r="C489" s="19"/>
      <c r="D489" s="19"/>
      <c r="E489" s="20" t="str">
        <f aca="false">IF(A489="","",N(C489)-N(D489))</f>
        <v/>
      </c>
      <c r="F489" s="8"/>
      <c r="G489" s="11" t="str">
        <f aca="false">IF(F489="","",IFERROR(INDEX(Mapping!$A$6:$A$48,MATCH(F489,Mapping!$B$6:$B$48,0)),"Unknown line"))</f>
        <v/>
      </c>
    </row>
    <row r="490" customFormat="false" ht="15" hidden="false" customHeight="false" outlineLevel="0" collapsed="false">
      <c r="A490" s="18"/>
      <c r="B490" s="8"/>
      <c r="C490" s="19"/>
      <c r="D490" s="19"/>
      <c r="E490" s="20" t="str">
        <f aca="false">IF(A490="","",N(C490)-N(D490))</f>
        <v/>
      </c>
      <c r="F490" s="8"/>
      <c r="G490" s="11" t="str">
        <f aca="false">IF(F490="","",IFERROR(INDEX(Mapping!$A$6:$A$48,MATCH(F490,Mapping!$B$6:$B$48,0)),"Unknown line"))</f>
        <v/>
      </c>
    </row>
    <row r="491" customFormat="false" ht="15" hidden="false" customHeight="false" outlineLevel="0" collapsed="false">
      <c r="A491" s="18"/>
      <c r="B491" s="8"/>
      <c r="C491" s="19"/>
      <c r="D491" s="19"/>
      <c r="E491" s="20" t="str">
        <f aca="false">IF(A491="","",N(C491)-N(D491))</f>
        <v/>
      </c>
      <c r="F491" s="8"/>
      <c r="G491" s="11" t="str">
        <f aca="false">IF(F491="","",IFERROR(INDEX(Mapping!$A$6:$A$48,MATCH(F491,Mapping!$B$6:$B$48,0)),"Unknown line"))</f>
        <v/>
      </c>
    </row>
    <row r="492" customFormat="false" ht="15" hidden="false" customHeight="false" outlineLevel="0" collapsed="false">
      <c r="A492" s="18"/>
      <c r="B492" s="8"/>
      <c r="C492" s="19"/>
      <c r="D492" s="19"/>
      <c r="E492" s="20" t="str">
        <f aca="false">IF(A492="","",N(C492)-N(D492))</f>
        <v/>
      </c>
      <c r="F492" s="8"/>
      <c r="G492" s="11" t="str">
        <f aca="false">IF(F492="","",IFERROR(INDEX(Mapping!$A$6:$A$48,MATCH(F492,Mapping!$B$6:$B$48,0)),"Unknown line"))</f>
        <v/>
      </c>
    </row>
    <row r="493" customFormat="false" ht="15" hidden="false" customHeight="false" outlineLevel="0" collapsed="false">
      <c r="A493" s="18"/>
      <c r="B493" s="8"/>
      <c r="C493" s="19"/>
      <c r="D493" s="19"/>
      <c r="E493" s="20" t="str">
        <f aca="false">IF(A493="","",N(C493)-N(D493))</f>
        <v/>
      </c>
      <c r="F493" s="8"/>
      <c r="G493" s="11" t="str">
        <f aca="false">IF(F493="","",IFERROR(INDEX(Mapping!$A$6:$A$48,MATCH(F493,Mapping!$B$6:$B$48,0)),"Unknown line"))</f>
        <v/>
      </c>
    </row>
    <row r="494" customFormat="false" ht="15" hidden="false" customHeight="false" outlineLevel="0" collapsed="false">
      <c r="A494" s="18"/>
      <c r="B494" s="8"/>
      <c r="C494" s="19"/>
      <c r="D494" s="19"/>
      <c r="E494" s="20" t="str">
        <f aca="false">IF(A494="","",N(C494)-N(D494))</f>
        <v/>
      </c>
      <c r="F494" s="8"/>
      <c r="G494" s="11" t="str">
        <f aca="false">IF(F494="","",IFERROR(INDEX(Mapping!$A$6:$A$48,MATCH(F494,Mapping!$B$6:$B$48,0)),"Unknown line"))</f>
        <v/>
      </c>
    </row>
    <row r="495" customFormat="false" ht="15" hidden="false" customHeight="false" outlineLevel="0" collapsed="false">
      <c r="A495" s="18"/>
      <c r="B495" s="8"/>
      <c r="C495" s="19"/>
      <c r="D495" s="19"/>
      <c r="E495" s="20" t="str">
        <f aca="false">IF(A495="","",N(C495)-N(D495))</f>
        <v/>
      </c>
      <c r="F495" s="8"/>
      <c r="G495" s="11" t="str">
        <f aca="false">IF(F495="","",IFERROR(INDEX(Mapping!$A$6:$A$48,MATCH(F495,Mapping!$B$6:$B$48,0)),"Unknown line"))</f>
        <v/>
      </c>
    </row>
    <row r="496" customFormat="false" ht="15" hidden="false" customHeight="false" outlineLevel="0" collapsed="false">
      <c r="A496" s="18"/>
      <c r="B496" s="8"/>
      <c r="C496" s="19"/>
      <c r="D496" s="19"/>
      <c r="E496" s="20" t="str">
        <f aca="false">IF(A496="","",N(C496)-N(D496))</f>
        <v/>
      </c>
      <c r="F496" s="8"/>
      <c r="G496" s="11" t="str">
        <f aca="false">IF(F496="","",IFERROR(INDEX(Mapping!$A$6:$A$48,MATCH(F496,Mapping!$B$6:$B$48,0)),"Unknown line"))</f>
        <v/>
      </c>
    </row>
    <row r="497" customFormat="false" ht="15" hidden="false" customHeight="false" outlineLevel="0" collapsed="false">
      <c r="A497" s="18"/>
      <c r="B497" s="8"/>
      <c r="C497" s="19"/>
      <c r="D497" s="19"/>
      <c r="E497" s="20" t="str">
        <f aca="false">IF(A497="","",N(C497)-N(D497))</f>
        <v/>
      </c>
      <c r="F497" s="8"/>
      <c r="G497" s="11" t="str">
        <f aca="false">IF(F497="","",IFERROR(INDEX(Mapping!$A$6:$A$48,MATCH(F497,Mapping!$B$6:$B$48,0)),"Unknown line"))</f>
        <v/>
      </c>
    </row>
    <row r="498" customFormat="false" ht="15" hidden="false" customHeight="false" outlineLevel="0" collapsed="false">
      <c r="A498" s="18"/>
      <c r="B498" s="8"/>
      <c r="C498" s="19"/>
      <c r="D498" s="19"/>
      <c r="E498" s="20" t="str">
        <f aca="false">IF(A498="","",N(C498)-N(D498))</f>
        <v/>
      </c>
      <c r="F498" s="8"/>
      <c r="G498" s="11" t="str">
        <f aca="false">IF(F498="","",IFERROR(INDEX(Mapping!$A$6:$A$48,MATCH(F498,Mapping!$B$6:$B$48,0)),"Unknown line"))</f>
        <v/>
      </c>
    </row>
    <row r="499" customFormat="false" ht="15" hidden="false" customHeight="false" outlineLevel="0" collapsed="false">
      <c r="A499" s="18"/>
      <c r="B499" s="8"/>
      <c r="C499" s="19"/>
      <c r="D499" s="19"/>
      <c r="E499" s="20" t="str">
        <f aca="false">IF(A499="","",N(C499)-N(D499))</f>
        <v/>
      </c>
      <c r="F499" s="8"/>
      <c r="G499" s="11" t="str">
        <f aca="false">IF(F499="","",IFERROR(INDEX(Mapping!$A$6:$A$48,MATCH(F499,Mapping!$B$6:$B$48,0)),"Unknown line"))</f>
        <v/>
      </c>
    </row>
    <row r="500" customFormat="false" ht="15" hidden="false" customHeight="false" outlineLevel="0" collapsed="false">
      <c r="A500" s="18"/>
      <c r="B500" s="8"/>
      <c r="C500" s="19"/>
      <c r="D500" s="19"/>
      <c r="E500" s="20" t="str">
        <f aca="false">IF(A500="","",N(C500)-N(D500))</f>
        <v/>
      </c>
      <c r="F500" s="8"/>
      <c r="G500" s="11" t="str">
        <f aca="false">IF(F500="","",IFERROR(INDEX(Mapping!$A$6:$A$48,MATCH(F500,Mapping!$B$6:$B$48,0)),"Unknown line"))</f>
        <v/>
      </c>
    </row>
    <row r="501" customFormat="false" ht="15" hidden="false" customHeight="false" outlineLevel="0" collapsed="false">
      <c r="A501" s="18"/>
      <c r="B501" s="8"/>
      <c r="C501" s="19"/>
      <c r="D501" s="19"/>
      <c r="E501" s="20" t="str">
        <f aca="false">IF(A501="","",N(C501)-N(D501))</f>
        <v/>
      </c>
      <c r="F501" s="8"/>
      <c r="G501" s="11" t="str">
        <f aca="false">IF(F501="","",IFERROR(INDEX(Mapping!$A$6:$A$48,MATCH(F501,Mapping!$B$6:$B$48,0)),"Unknown line"))</f>
        <v/>
      </c>
    </row>
    <row r="502" customFormat="false" ht="15" hidden="false" customHeight="false" outlineLevel="0" collapsed="false">
      <c r="A502" s="18"/>
      <c r="B502" s="8"/>
      <c r="C502" s="19"/>
      <c r="D502" s="19"/>
      <c r="E502" s="20" t="str">
        <f aca="false">IF(A502="","",N(C502)-N(D502))</f>
        <v/>
      </c>
      <c r="F502" s="8"/>
      <c r="G502" s="11" t="str">
        <f aca="false">IF(F502="","",IFERROR(INDEX(Mapping!$A$6:$A$48,MATCH(F502,Mapping!$B$6:$B$48,0)),"Unknown line"))</f>
        <v/>
      </c>
    </row>
    <row r="503" customFormat="false" ht="15" hidden="false" customHeight="false" outlineLevel="0" collapsed="false">
      <c r="A503" s="18"/>
      <c r="B503" s="8"/>
      <c r="C503" s="19"/>
      <c r="D503" s="19"/>
      <c r="E503" s="20" t="str">
        <f aca="false">IF(A503="","",N(C503)-N(D503))</f>
        <v/>
      </c>
      <c r="F503" s="8"/>
      <c r="G503" s="11" t="str">
        <f aca="false">IF(F503="","",IFERROR(INDEX(Mapping!$A$6:$A$48,MATCH(F503,Mapping!$B$6:$B$48,0)),"Unknown line"))</f>
        <v/>
      </c>
    </row>
    <row r="504" customFormat="false" ht="15" hidden="false" customHeight="false" outlineLevel="0" collapsed="false">
      <c r="A504" s="18"/>
      <c r="B504" s="8"/>
      <c r="C504" s="19"/>
      <c r="D504" s="19"/>
      <c r="E504" s="20" t="str">
        <f aca="false">IF(A504="","",N(C504)-N(D504))</f>
        <v/>
      </c>
      <c r="F504" s="8"/>
      <c r="G504" s="11" t="str">
        <f aca="false">IF(F504="","",IFERROR(INDEX(Mapping!$A$6:$A$48,MATCH(F504,Mapping!$B$6:$B$48,0)),"Unknown line"))</f>
        <v/>
      </c>
    </row>
    <row r="505" customFormat="false" ht="15" hidden="false" customHeight="false" outlineLevel="0" collapsed="false">
      <c r="A505" s="18"/>
      <c r="B505" s="8"/>
      <c r="C505" s="19"/>
      <c r="D505" s="19"/>
      <c r="E505" s="20" t="str">
        <f aca="false">IF(A505="","",N(C505)-N(D505))</f>
        <v/>
      </c>
      <c r="F505" s="8"/>
      <c r="G505" s="11" t="str">
        <f aca="false">IF(F505="","",IFERROR(INDEX(Mapping!$A$6:$A$48,MATCH(F505,Mapping!$B$6:$B$48,0)),"Unknown line"))</f>
        <v/>
      </c>
    </row>
    <row r="506" customFormat="false" ht="15" hidden="false" customHeight="false" outlineLevel="0" collapsed="false">
      <c r="A506" s="18"/>
      <c r="B506" s="8"/>
      <c r="C506" s="19"/>
      <c r="D506" s="19"/>
      <c r="E506" s="20" t="str">
        <f aca="false">IF(A506="","",N(C506)-N(D506))</f>
        <v/>
      </c>
      <c r="F506" s="8"/>
      <c r="G506" s="11" t="str">
        <f aca="false">IF(F506="","",IFERROR(INDEX(Mapping!$A$6:$A$48,MATCH(F506,Mapping!$B$6:$B$48,0)),"Unknown line"))</f>
        <v/>
      </c>
    </row>
    <row r="507" customFormat="false" ht="15" hidden="false" customHeight="false" outlineLevel="0" collapsed="false">
      <c r="A507" s="18"/>
      <c r="B507" s="8"/>
      <c r="C507" s="19"/>
      <c r="D507" s="19"/>
      <c r="E507" s="20" t="str">
        <f aca="false">IF(A507="","",N(C507)-N(D507))</f>
        <v/>
      </c>
      <c r="F507" s="8"/>
      <c r="G507" s="11" t="str">
        <f aca="false">IF(F507="","",IFERROR(INDEX(Mapping!$A$6:$A$48,MATCH(F507,Mapping!$B$6:$B$48,0)),"Unknown line"))</f>
        <v/>
      </c>
    </row>
    <row r="508" customFormat="false" ht="15" hidden="false" customHeight="false" outlineLevel="0" collapsed="false">
      <c r="A508" s="18"/>
      <c r="B508" s="8"/>
      <c r="C508" s="19"/>
      <c r="D508" s="19"/>
      <c r="E508" s="20" t="str">
        <f aca="false">IF(A508="","",N(C508)-N(D508))</f>
        <v/>
      </c>
      <c r="F508" s="8"/>
      <c r="G508" s="11" t="str">
        <f aca="false">IF(F508="","",IFERROR(INDEX(Mapping!$A$6:$A$48,MATCH(F508,Mapping!$B$6:$B$48,0)),"Unknown line"))</f>
        <v/>
      </c>
    </row>
    <row r="509" customFormat="false" ht="15" hidden="false" customHeight="false" outlineLevel="0" collapsed="false">
      <c r="A509" s="18"/>
      <c r="B509" s="8"/>
      <c r="C509" s="19"/>
      <c r="D509" s="19"/>
      <c r="E509" s="20" t="str">
        <f aca="false">IF(A509="","",N(C509)-N(D509))</f>
        <v/>
      </c>
      <c r="F509" s="8"/>
      <c r="G509" s="11" t="str">
        <f aca="false">IF(F509="","",IFERROR(INDEX(Mapping!$A$6:$A$48,MATCH(F509,Mapping!$B$6:$B$48,0)),"Unknown line"))</f>
        <v/>
      </c>
    </row>
    <row r="510" customFormat="false" ht="15" hidden="false" customHeight="false" outlineLevel="0" collapsed="false">
      <c r="A510" s="18"/>
      <c r="B510" s="8"/>
      <c r="C510" s="19"/>
      <c r="D510" s="19"/>
      <c r="E510" s="20" t="str">
        <f aca="false">IF(A510="","",N(C510)-N(D510))</f>
        <v/>
      </c>
      <c r="F510" s="8"/>
      <c r="G510" s="11" t="str">
        <f aca="false">IF(F510="","",IFERROR(INDEX(Mapping!$A$6:$A$48,MATCH(F510,Mapping!$B$6:$B$48,0)),"Unknown line"))</f>
        <v/>
      </c>
    </row>
    <row r="511" customFormat="false" ht="15" hidden="false" customHeight="false" outlineLevel="0" collapsed="false">
      <c r="A511" s="18"/>
      <c r="B511" s="8"/>
      <c r="C511" s="19"/>
      <c r="D511" s="19"/>
      <c r="E511" s="20" t="str">
        <f aca="false">IF(A511="","",N(C511)-N(D511))</f>
        <v/>
      </c>
      <c r="F511" s="8"/>
      <c r="G511" s="11" t="str">
        <f aca="false">IF(F511="","",IFERROR(INDEX(Mapping!$A$6:$A$48,MATCH(F511,Mapping!$B$6:$B$48,0)),"Unknown line"))</f>
        <v/>
      </c>
    </row>
    <row r="512" customFormat="false" ht="15" hidden="false" customHeight="false" outlineLevel="0" collapsed="false">
      <c r="A512" s="18"/>
      <c r="B512" s="8"/>
      <c r="C512" s="19"/>
      <c r="D512" s="19"/>
      <c r="E512" s="20" t="str">
        <f aca="false">IF(A512="","",N(C512)-N(D512))</f>
        <v/>
      </c>
      <c r="F512" s="8"/>
      <c r="G512" s="11" t="str">
        <f aca="false">IF(F512="","",IFERROR(INDEX(Mapping!$A$6:$A$48,MATCH(F512,Mapping!$B$6:$B$48,0)),"Unknown line"))</f>
        <v/>
      </c>
    </row>
    <row r="513" customFormat="false" ht="15" hidden="false" customHeight="false" outlineLevel="0" collapsed="false">
      <c r="A513" s="18"/>
      <c r="B513" s="8"/>
      <c r="C513" s="19"/>
      <c r="D513" s="19"/>
      <c r="E513" s="20" t="str">
        <f aca="false">IF(A513="","",N(C513)-N(D513))</f>
        <v/>
      </c>
      <c r="F513" s="8"/>
      <c r="G513" s="11" t="str">
        <f aca="false">IF(F513="","",IFERROR(INDEX(Mapping!$A$6:$A$48,MATCH(F513,Mapping!$B$6:$B$48,0)),"Unknown line"))</f>
        <v/>
      </c>
    </row>
    <row r="514" customFormat="false" ht="15" hidden="false" customHeight="false" outlineLevel="0" collapsed="false">
      <c r="A514" s="18"/>
      <c r="B514" s="8"/>
      <c r="C514" s="19"/>
      <c r="D514" s="19"/>
      <c r="E514" s="20" t="str">
        <f aca="false">IF(A514="","",N(C514)-N(D514))</f>
        <v/>
      </c>
      <c r="F514" s="8"/>
      <c r="G514" s="11" t="str">
        <f aca="false">IF(F514="","",IFERROR(INDEX(Mapping!$A$6:$A$48,MATCH(F514,Mapping!$B$6:$B$48,0)),"Unknown line"))</f>
        <v/>
      </c>
    </row>
    <row r="515" customFormat="false" ht="15" hidden="false" customHeight="false" outlineLevel="0" collapsed="false">
      <c r="A515" s="18"/>
      <c r="B515" s="8"/>
      <c r="C515" s="19"/>
      <c r="D515" s="19"/>
      <c r="E515" s="20" t="str">
        <f aca="false">IF(A515="","",N(C515)-N(D515))</f>
        <v/>
      </c>
      <c r="F515" s="8"/>
      <c r="G515" s="11" t="str">
        <f aca="false">IF(F515="","",IFERROR(INDEX(Mapping!$A$6:$A$48,MATCH(F515,Mapping!$B$6:$B$48,0)),"Unknown line"))</f>
        <v/>
      </c>
    </row>
    <row r="516" customFormat="false" ht="15" hidden="false" customHeight="false" outlineLevel="0" collapsed="false">
      <c r="A516" s="18"/>
      <c r="B516" s="8"/>
      <c r="C516" s="19"/>
      <c r="D516" s="19"/>
      <c r="E516" s="20" t="str">
        <f aca="false">IF(A516="","",N(C516)-N(D516))</f>
        <v/>
      </c>
      <c r="F516" s="8"/>
      <c r="G516" s="11" t="str">
        <f aca="false">IF(F516="","",IFERROR(INDEX(Mapping!$A$6:$A$48,MATCH(F516,Mapping!$B$6:$B$48,0)),"Unknown line"))</f>
        <v/>
      </c>
    </row>
    <row r="517" customFormat="false" ht="15" hidden="false" customHeight="false" outlineLevel="0" collapsed="false">
      <c r="A517" s="18"/>
      <c r="B517" s="8"/>
      <c r="C517" s="19"/>
      <c r="D517" s="19"/>
      <c r="E517" s="20" t="str">
        <f aca="false">IF(A517="","",N(C517)-N(D517))</f>
        <v/>
      </c>
      <c r="F517" s="8"/>
      <c r="G517" s="11" t="str">
        <f aca="false">IF(F517="","",IFERROR(INDEX(Mapping!$A$6:$A$48,MATCH(F517,Mapping!$B$6:$B$48,0)),"Unknown line"))</f>
        <v/>
      </c>
    </row>
    <row r="518" customFormat="false" ht="15" hidden="false" customHeight="false" outlineLevel="0" collapsed="false">
      <c r="A518" s="18"/>
      <c r="B518" s="8"/>
      <c r="C518" s="19"/>
      <c r="D518" s="19"/>
      <c r="E518" s="20" t="str">
        <f aca="false">IF(A518="","",N(C518)-N(D518))</f>
        <v/>
      </c>
      <c r="F518" s="8"/>
      <c r="G518" s="11" t="str">
        <f aca="false">IF(F518="","",IFERROR(INDEX(Mapping!$A$6:$A$48,MATCH(F518,Mapping!$B$6:$B$48,0)),"Unknown line"))</f>
        <v/>
      </c>
    </row>
    <row r="519" customFormat="false" ht="15" hidden="false" customHeight="false" outlineLevel="0" collapsed="false">
      <c r="A519" s="18"/>
      <c r="B519" s="8"/>
      <c r="C519" s="19"/>
      <c r="D519" s="19"/>
      <c r="E519" s="20" t="str">
        <f aca="false">IF(A519="","",N(C519)-N(D519))</f>
        <v/>
      </c>
      <c r="F519" s="8"/>
      <c r="G519" s="11" t="str">
        <f aca="false">IF(F519="","",IFERROR(INDEX(Mapping!$A$6:$A$48,MATCH(F519,Mapping!$B$6:$B$48,0)),"Unknown line"))</f>
        <v/>
      </c>
    </row>
    <row r="520" customFormat="false" ht="15" hidden="false" customHeight="false" outlineLevel="0" collapsed="false">
      <c r="A520" s="18"/>
      <c r="B520" s="8"/>
      <c r="C520" s="19"/>
      <c r="D520" s="19"/>
      <c r="E520" s="20" t="str">
        <f aca="false">IF(A520="","",N(C520)-N(D520))</f>
        <v/>
      </c>
      <c r="F520" s="8"/>
      <c r="G520" s="11" t="str">
        <f aca="false">IF(F520="","",IFERROR(INDEX(Mapping!$A$6:$A$48,MATCH(F520,Mapping!$B$6:$B$48,0)),"Unknown line"))</f>
        <v/>
      </c>
    </row>
    <row r="521" customFormat="false" ht="15" hidden="false" customHeight="false" outlineLevel="0" collapsed="false">
      <c r="A521" s="18"/>
      <c r="B521" s="8"/>
      <c r="C521" s="19"/>
      <c r="D521" s="19"/>
      <c r="E521" s="20" t="str">
        <f aca="false">IF(A521="","",N(C521)-N(D521))</f>
        <v/>
      </c>
      <c r="F521" s="8"/>
      <c r="G521" s="11" t="str">
        <f aca="false">IF(F521="","",IFERROR(INDEX(Mapping!$A$6:$A$48,MATCH(F521,Mapping!$B$6:$B$48,0)),"Unknown line"))</f>
        <v/>
      </c>
    </row>
    <row r="522" customFormat="false" ht="15" hidden="false" customHeight="false" outlineLevel="0" collapsed="false">
      <c r="A522" s="18"/>
      <c r="B522" s="8"/>
      <c r="C522" s="19"/>
      <c r="D522" s="19"/>
      <c r="E522" s="20" t="str">
        <f aca="false">IF(A522="","",N(C522)-N(D522))</f>
        <v/>
      </c>
      <c r="F522" s="8"/>
      <c r="G522" s="11" t="str">
        <f aca="false">IF(F522="","",IFERROR(INDEX(Mapping!$A$6:$A$48,MATCH(F522,Mapping!$B$6:$B$48,0)),"Unknown line"))</f>
        <v/>
      </c>
    </row>
    <row r="523" customFormat="false" ht="15" hidden="false" customHeight="false" outlineLevel="0" collapsed="false">
      <c r="A523" s="18"/>
      <c r="B523" s="8"/>
      <c r="C523" s="19"/>
      <c r="D523" s="19"/>
      <c r="E523" s="20" t="str">
        <f aca="false">IF(A523="","",N(C523)-N(D523))</f>
        <v/>
      </c>
      <c r="F523" s="8"/>
      <c r="G523" s="11" t="str">
        <f aca="false">IF(F523="","",IFERROR(INDEX(Mapping!$A$6:$A$48,MATCH(F523,Mapping!$B$6:$B$48,0)),"Unknown line"))</f>
        <v/>
      </c>
    </row>
    <row r="524" customFormat="false" ht="15" hidden="false" customHeight="false" outlineLevel="0" collapsed="false">
      <c r="A524" s="18"/>
      <c r="B524" s="8"/>
      <c r="C524" s="19"/>
      <c r="D524" s="19"/>
      <c r="E524" s="20" t="str">
        <f aca="false">IF(A524="","",N(C524)-N(D524))</f>
        <v/>
      </c>
      <c r="F524" s="8"/>
      <c r="G524" s="11" t="str">
        <f aca="false">IF(F524="","",IFERROR(INDEX(Mapping!$A$6:$A$48,MATCH(F524,Mapping!$B$6:$B$48,0)),"Unknown line"))</f>
        <v/>
      </c>
    </row>
    <row r="525" customFormat="false" ht="15" hidden="false" customHeight="false" outlineLevel="0" collapsed="false">
      <c r="A525" s="18"/>
      <c r="B525" s="8"/>
      <c r="C525" s="19"/>
      <c r="D525" s="19"/>
      <c r="E525" s="20" t="str">
        <f aca="false">IF(A525="","",N(C525)-N(D525))</f>
        <v/>
      </c>
      <c r="F525" s="8"/>
      <c r="G525" s="11" t="str">
        <f aca="false">IF(F525="","",IFERROR(INDEX(Mapping!$A$6:$A$48,MATCH(F525,Mapping!$B$6:$B$48,0)),"Unknown line"))</f>
        <v/>
      </c>
    </row>
    <row r="526" customFormat="false" ht="15" hidden="false" customHeight="false" outlineLevel="0" collapsed="false">
      <c r="A526" s="18"/>
      <c r="B526" s="8"/>
      <c r="C526" s="19"/>
      <c r="D526" s="19"/>
      <c r="E526" s="20" t="str">
        <f aca="false">IF(A526="","",N(C526)-N(D526))</f>
        <v/>
      </c>
      <c r="F526" s="8"/>
      <c r="G526" s="11" t="str">
        <f aca="false">IF(F526="","",IFERROR(INDEX(Mapping!$A$6:$A$48,MATCH(F526,Mapping!$B$6:$B$48,0)),"Unknown line"))</f>
        <v/>
      </c>
    </row>
    <row r="527" customFormat="false" ht="15" hidden="false" customHeight="false" outlineLevel="0" collapsed="false">
      <c r="A527" s="18"/>
      <c r="B527" s="8"/>
      <c r="C527" s="19"/>
      <c r="D527" s="19"/>
      <c r="E527" s="20" t="str">
        <f aca="false">IF(A527="","",N(C527)-N(D527))</f>
        <v/>
      </c>
      <c r="F527" s="8"/>
      <c r="G527" s="11" t="str">
        <f aca="false">IF(F527="","",IFERROR(INDEX(Mapping!$A$6:$A$48,MATCH(F527,Mapping!$B$6:$B$48,0)),"Unknown line"))</f>
        <v/>
      </c>
    </row>
    <row r="528" customFormat="false" ht="15" hidden="false" customHeight="false" outlineLevel="0" collapsed="false">
      <c r="A528" s="18"/>
      <c r="B528" s="8"/>
      <c r="C528" s="19"/>
      <c r="D528" s="19"/>
      <c r="E528" s="20" t="str">
        <f aca="false">IF(A528="","",N(C528)-N(D528))</f>
        <v/>
      </c>
      <c r="F528" s="8"/>
      <c r="G528" s="11" t="str">
        <f aca="false">IF(F528="","",IFERROR(INDEX(Mapping!$A$6:$A$48,MATCH(F528,Mapping!$B$6:$B$48,0)),"Unknown line"))</f>
        <v/>
      </c>
    </row>
    <row r="529" customFormat="false" ht="15" hidden="false" customHeight="false" outlineLevel="0" collapsed="false">
      <c r="A529" s="18"/>
      <c r="B529" s="8"/>
      <c r="C529" s="19"/>
      <c r="D529" s="19"/>
      <c r="E529" s="20" t="str">
        <f aca="false">IF(A529="","",N(C529)-N(D529))</f>
        <v/>
      </c>
      <c r="F529" s="8"/>
      <c r="G529" s="11" t="str">
        <f aca="false">IF(F529="","",IFERROR(INDEX(Mapping!$A$6:$A$48,MATCH(F529,Mapping!$B$6:$B$48,0)),"Unknown line"))</f>
        <v/>
      </c>
    </row>
    <row r="530" customFormat="false" ht="15" hidden="false" customHeight="false" outlineLevel="0" collapsed="false">
      <c r="A530" s="18"/>
      <c r="B530" s="8"/>
      <c r="C530" s="19"/>
      <c r="D530" s="19"/>
      <c r="E530" s="20" t="str">
        <f aca="false">IF(A530="","",N(C530)-N(D530))</f>
        <v/>
      </c>
      <c r="F530" s="8"/>
      <c r="G530" s="11" t="str">
        <f aca="false">IF(F530="","",IFERROR(INDEX(Mapping!$A$6:$A$48,MATCH(F530,Mapping!$B$6:$B$48,0)),"Unknown line"))</f>
        <v/>
      </c>
    </row>
    <row r="531" customFormat="false" ht="15" hidden="false" customHeight="false" outlineLevel="0" collapsed="false">
      <c r="A531" s="18"/>
      <c r="B531" s="8"/>
      <c r="C531" s="19"/>
      <c r="D531" s="19"/>
      <c r="E531" s="20" t="str">
        <f aca="false">IF(A531="","",N(C531)-N(D531))</f>
        <v/>
      </c>
      <c r="F531" s="8"/>
      <c r="G531" s="11" t="str">
        <f aca="false">IF(F531="","",IFERROR(INDEX(Mapping!$A$6:$A$48,MATCH(F531,Mapping!$B$6:$B$48,0)),"Unknown line"))</f>
        <v/>
      </c>
    </row>
    <row r="532" customFormat="false" ht="15" hidden="false" customHeight="false" outlineLevel="0" collapsed="false">
      <c r="A532" s="18"/>
      <c r="B532" s="8"/>
      <c r="C532" s="19"/>
      <c r="D532" s="19"/>
      <c r="E532" s="20" t="str">
        <f aca="false">IF(A532="","",N(C532)-N(D532))</f>
        <v/>
      </c>
      <c r="F532" s="8"/>
      <c r="G532" s="11" t="str">
        <f aca="false">IF(F532="","",IFERROR(INDEX(Mapping!$A$6:$A$48,MATCH(F532,Mapping!$B$6:$B$48,0)),"Unknown line"))</f>
        <v/>
      </c>
    </row>
    <row r="533" customFormat="false" ht="15" hidden="false" customHeight="false" outlineLevel="0" collapsed="false">
      <c r="A533" s="18"/>
      <c r="B533" s="8"/>
      <c r="C533" s="19"/>
      <c r="D533" s="19"/>
      <c r="E533" s="20" t="str">
        <f aca="false">IF(A533="","",N(C533)-N(D533))</f>
        <v/>
      </c>
      <c r="F533" s="8"/>
      <c r="G533" s="11" t="str">
        <f aca="false">IF(F533="","",IFERROR(INDEX(Mapping!$A$6:$A$48,MATCH(F533,Mapping!$B$6:$B$48,0)),"Unknown line"))</f>
        <v/>
      </c>
    </row>
    <row r="534" customFormat="false" ht="15" hidden="false" customHeight="false" outlineLevel="0" collapsed="false">
      <c r="A534" s="18"/>
      <c r="B534" s="8"/>
      <c r="C534" s="19"/>
      <c r="D534" s="19"/>
      <c r="E534" s="20" t="str">
        <f aca="false">IF(A534="","",N(C534)-N(D534))</f>
        <v/>
      </c>
      <c r="F534" s="8"/>
      <c r="G534" s="11" t="str">
        <f aca="false">IF(F534="","",IFERROR(INDEX(Mapping!$A$6:$A$48,MATCH(F534,Mapping!$B$6:$B$48,0)),"Unknown line"))</f>
        <v/>
      </c>
    </row>
    <row r="535" customFormat="false" ht="15" hidden="false" customHeight="false" outlineLevel="0" collapsed="false">
      <c r="A535" s="18"/>
      <c r="B535" s="8"/>
      <c r="C535" s="19"/>
      <c r="D535" s="19"/>
      <c r="E535" s="20" t="str">
        <f aca="false">IF(A535="","",N(C535)-N(D535))</f>
        <v/>
      </c>
      <c r="F535" s="8"/>
      <c r="G535" s="11" t="str">
        <f aca="false">IF(F535="","",IFERROR(INDEX(Mapping!$A$6:$A$48,MATCH(F535,Mapping!$B$6:$B$48,0)),"Unknown line"))</f>
        <v/>
      </c>
    </row>
    <row r="536" customFormat="false" ht="15" hidden="false" customHeight="false" outlineLevel="0" collapsed="false">
      <c r="A536" s="18"/>
      <c r="B536" s="8"/>
      <c r="C536" s="19"/>
      <c r="D536" s="19"/>
      <c r="E536" s="20" t="str">
        <f aca="false">IF(A536="","",N(C536)-N(D536))</f>
        <v/>
      </c>
      <c r="F536" s="8"/>
      <c r="G536" s="11" t="str">
        <f aca="false">IF(F536="","",IFERROR(INDEX(Mapping!$A$6:$A$48,MATCH(F536,Mapping!$B$6:$B$48,0)),"Unknown line"))</f>
        <v/>
      </c>
    </row>
    <row r="537" customFormat="false" ht="15" hidden="false" customHeight="false" outlineLevel="0" collapsed="false">
      <c r="A537" s="18"/>
      <c r="B537" s="8"/>
      <c r="C537" s="19"/>
      <c r="D537" s="19"/>
      <c r="E537" s="20" t="str">
        <f aca="false">IF(A537="","",N(C537)-N(D537))</f>
        <v/>
      </c>
      <c r="F537" s="8"/>
      <c r="G537" s="11" t="str">
        <f aca="false">IF(F537="","",IFERROR(INDEX(Mapping!$A$6:$A$48,MATCH(F537,Mapping!$B$6:$B$48,0)),"Unknown line"))</f>
        <v/>
      </c>
    </row>
    <row r="538" customFormat="false" ht="15" hidden="false" customHeight="false" outlineLevel="0" collapsed="false">
      <c r="A538" s="18"/>
      <c r="B538" s="8"/>
      <c r="C538" s="19"/>
      <c r="D538" s="19"/>
      <c r="E538" s="20" t="str">
        <f aca="false">IF(A538="","",N(C538)-N(D538))</f>
        <v/>
      </c>
      <c r="F538" s="8"/>
      <c r="G538" s="11" t="str">
        <f aca="false">IF(F538="","",IFERROR(INDEX(Mapping!$A$6:$A$48,MATCH(F538,Mapping!$B$6:$B$48,0)),"Unknown line"))</f>
        <v/>
      </c>
    </row>
    <row r="539" customFormat="false" ht="15" hidden="false" customHeight="false" outlineLevel="0" collapsed="false">
      <c r="A539" s="18"/>
      <c r="B539" s="8"/>
      <c r="C539" s="19"/>
      <c r="D539" s="19"/>
      <c r="E539" s="20" t="str">
        <f aca="false">IF(A539="","",N(C539)-N(D539))</f>
        <v/>
      </c>
      <c r="F539" s="8"/>
      <c r="G539" s="11" t="str">
        <f aca="false">IF(F539="","",IFERROR(INDEX(Mapping!$A$6:$A$48,MATCH(F539,Mapping!$B$6:$B$48,0)),"Unknown line"))</f>
        <v/>
      </c>
    </row>
    <row r="540" customFormat="false" ht="15" hidden="false" customHeight="false" outlineLevel="0" collapsed="false">
      <c r="A540" s="18"/>
      <c r="B540" s="8"/>
      <c r="C540" s="19"/>
      <c r="D540" s="19"/>
      <c r="E540" s="20" t="str">
        <f aca="false">IF(A540="","",N(C540)-N(D540))</f>
        <v/>
      </c>
      <c r="F540" s="8"/>
      <c r="G540" s="11" t="str">
        <f aca="false">IF(F540="","",IFERROR(INDEX(Mapping!$A$6:$A$48,MATCH(F540,Mapping!$B$6:$B$48,0)),"Unknown line"))</f>
        <v/>
      </c>
    </row>
    <row r="541" customFormat="false" ht="15" hidden="false" customHeight="false" outlineLevel="0" collapsed="false">
      <c r="A541" s="18"/>
      <c r="B541" s="8"/>
      <c r="C541" s="19"/>
      <c r="D541" s="19"/>
      <c r="E541" s="20" t="str">
        <f aca="false">IF(A541="","",N(C541)-N(D541))</f>
        <v/>
      </c>
      <c r="F541" s="8"/>
      <c r="G541" s="11" t="str">
        <f aca="false">IF(F541="","",IFERROR(INDEX(Mapping!$A$6:$A$48,MATCH(F541,Mapping!$B$6:$B$48,0)),"Unknown line"))</f>
        <v/>
      </c>
    </row>
    <row r="542" customFormat="false" ht="15" hidden="false" customHeight="false" outlineLevel="0" collapsed="false">
      <c r="A542" s="18"/>
      <c r="B542" s="8"/>
      <c r="C542" s="19"/>
      <c r="D542" s="19"/>
      <c r="E542" s="20" t="str">
        <f aca="false">IF(A542="","",N(C542)-N(D542))</f>
        <v/>
      </c>
      <c r="F542" s="8"/>
      <c r="G542" s="11" t="str">
        <f aca="false">IF(F542="","",IFERROR(INDEX(Mapping!$A$6:$A$48,MATCH(F542,Mapping!$B$6:$B$48,0)),"Unknown line"))</f>
        <v/>
      </c>
    </row>
    <row r="543" customFormat="false" ht="15" hidden="false" customHeight="false" outlineLevel="0" collapsed="false">
      <c r="A543" s="18"/>
      <c r="B543" s="8"/>
      <c r="C543" s="19"/>
      <c r="D543" s="19"/>
      <c r="E543" s="20" t="str">
        <f aca="false">IF(A543="","",N(C543)-N(D543))</f>
        <v/>
      </c>
      <c r="F543" s="8"/>
      <c r="G543" s="11" t="str">
        <f aca="false">IF(F543="","",IFERROR(INDEX(Mapping!$A$6:$A$48,MATCH(F543,Mapping!$B$6:$B$48,0)),"Unknown line"))</f>
        <v/>
      </c>
    </row>
    <row r="544" customFormat="false" ht="15" hidden="false" customHeight="false" outlineLevel="0" collapsed="false">
      <c r="A544" s="18"/>
      <c r="B544" s="8"/>
      <c r="C544" s="19"/>
      <c r="D544" s="19"/>
      <c r="E544" s="20" t="str">
        <f aca="false">IF(A544="","",N(C544)-N(D544))</f>
        <v/>
      </c>
      <c r="F544" s="8"/>
      <c r="G544" s="11" t="str">
        <f aca="false">IF(F544="","",IFERROR(INDEX(Mapping!$A$6:$A$48,MATCH(F544,Mapping!$B$6:$B$48,0)),"Unknown line"))</f>
        <v/>
      </c>
    </row>
    <row r="545" customFormat="false" ht="15" hidden="false" customHeight="false" outlineLevel="0" collapsed="false">
      <c r="A545" s="18"/>
      <c r="B545" s="8"/>
      <c r="C545" s="19"/>
      <c r="D545" s="19"/>
      <c r="E545" s="20" t="str">
        <f aca="false">IF(A545="","",N(C545)-N(D545))</f>
        <v/>
      </c>
      <c r="F545" s="8"/>
      <c r="G545" s="11" t="str">
        <f aca="false">IF(F545="","",IFERROR(INDEX(Mapping!$A$6:$A$48,MATCH(F545,Mapping!$B$6:$B$48,0)),"Unknown line"))</f>
        <v/>
      </c>
    </row>
    <row r="546" customFormat="false" ht="15" hidden="false" customHeight="false" outlineLevel="0" collapsed="false">
      <c r="A546" s="18"/>
      <c r="B546" s="8"/>
      <c r="C546" s="19"/>
      <c r="D546" s="19"/>
      <c r="E546" s="20" t="str">
        <f aca="false">IF(A546="","",N(C546)-N(D546))</f>
        <v/>
      </c>
      <c r="F546" s="8"/>
      <c r="G546" s="11" t="str">
        <f aca="false">IF(F546="","",IFERROR(INDEX(Mapping!$A$6:$A$48,MATCH(F546,Mapping!$B$6:$B$48,0)),"Unknown line"))</f>
        <v/>
      </c>
    </row>
    <row r="547" customFormat="false" ht="15" hidden="false" customHeight="false" outlineLevel="0" collapsed="false">
      <c r="A547" s="18"/>
      <c r="B547" s="8"/>
      <c r="C547" s="19"/>
      <c r="D547" s="19"/>
      <c r="E547" s="20" t="str">
        <f aca="false">IF(A547="","",N(C547)-N(D547))</f>
        <v/>
      </c>
      <c r="F547" s="8"/>
      <c r="G547" s="11" t="str">
        <f aca="false">IF(F547="","",IFERROR(INDEX(Mapping!$A$6:$A$48,MATCH(F547,Mapping!$B$6:$B$48,0)),"Unknown line"))</f>
        <v/>
      </c>
    </row>
    <row r="548" customFormat="false" ht="15" hidden="false" customHeight="false" outlineLevel="0" collapsed="false">
      <c r="A548" s="18"/>
      <c r="B548" s="8"/>
      <c r="C548" s="19"/>
      <c r="D548" s="19"/>
      <c r="E548" s="20" t="str">
        <f aca="false">IF(A548="","",N(C548)-N(D548))</f>
        <v/>
      </c>
      <c r="F548" s="8"/>
      <c r="G548" s="11" t="str">
        <f aca="false">IF(F548="","",IFERROR(INDEX(Mapping!$A$6:$A$48,MATCH(F548,Mapping!$B$6:$B$48,0)),"Unknown line"))</f>
        <v/>
      </c>
    </row>
    <row r="549" customFormat="false" ht="15" hidden="false" customHeight="false" outlineLevel="0" collapsed="false">
      <c r="A549" s="18"/>
      <c r="B549" s="8"/>
      <c r="C549" s="19"/>
      <c r="D549" s="19"/>
      <c r="E549" s="20" t="str">
        <f aca="false">IF(A549="","",N(C549)-N(D549))</f>
        <v/>
      </c>
      <c r="F549" s="8"/>
      <c r="G549" s="11" t="str">
        <f aca="false">IF(F549="","",IFERROR(INDEX(Mapping!$A$6:$A$48,MATCH(F549,Mapping!$B$6:$B$48,0)),"Unknown line"))</f>
        <v/>
      </c>
    </row>
    <row r="550" customFormat="false" ht="15" hidden="false" customHeight="false" outlineLevel="0" collapsed="false">
      <c r="A550" s="18"/>
      <c r="B550" s="8"/>
      <c r="C550" s="19"/>
      <c r="D550" s="19"/>
      <c r="E550" s="20" t="str">
        <f aca="false">IF(A550="","",N(C550)-N(D550))</f>
        <v/>
      </c>
      <c r="F550" s="8"/>
      <c r="G550" s="11" t="str">
        <f aca="false">IF(F550="","",IFERROR(INDEX(Mapping!$A$6:$A$48,MATCH(F550,Mapping!$B$6:$B$48,0)),"Unknown line"))</f>
        <v/>
      </c>
    </row>
    <row r="551" customFormat="false" ht="15" hidden="false" customHeight="false" outlineLevel="0" collapsed="false">
      <c r="A551" s="18"/>
      <c r="B551" s="8"/>
      <c r="C551" s="19"/>
      <c r="D551" s="19"/>
      <c r="E551" s="20" t="str">
        <f aca="false">IF(A551="","",N(C551)-N(D551))</f>
        <v/>
      </c>
      <c r="F551" s="8"/>
      <c r="G551" s="11" t="str">
        <f aca="false">IF(F551="","",IFERROR(INDEX(Mapping!$A$6:$A$48,MATCH(F551,Mapping!$B$6:$B$48,0)),"Unknown line"))</f>
        <v/>
      </c>
    </row>
    <row r="552" customFormat="false" ht="15" hidden="false" customHeight="false" outlineLevel="0" collapsed="false">
      <c r="A552" s="18"/>
      <c r="B552" s="8"/>
      <c r="C552" s="19"/>
      <c r="D552" s="19"/>
      <c r="E552" s="20" t="str">
        <f aca="false">IF(A552="","",N(C552)-N(D552))</f>
        <v/>
      </c>
      <c r="F552" s="8"/>
      <c r="G552" s="11" t="str">
        <f aca="false">IF(F552="","",IFERROR(INDEX(Mapping!$A$6:$A$48,MATCH(F552,Mapping!$B$6:$B$48,0)),"Unknown line"))</f>
        <v/>
      </c>
    </row>
    <row r="553" customFormat="false" ht="15" hidden="false" customHeight="false" outlineLevel="0" collapsed="false">
      <c r="A553" s="18"/>
      <c r="B553" s="8"/>
      <c r="C553" s="19"/>
      <c r="D553" s="19"/>
      <c r="E553" s="20" t="str">
        <f aca="false">IF(A553="","",N(C553)-N(D553))</f>
        <v/>
      </c>
      <c r="F553" s="8"/>
      <c r="G553" s="11" t="str">
        <f aca="false">IF(F553="","",IFERROR(INDEX(Mapping!$A$6:$A$48,MATCH(F553,Mapping!$B$6:$B$48,0)),"Unknown line"))</f>
        <v/>
      </c>
    </row>
    <row r="554" customFormat="false" ht="15" hidden="false" customHeight="false" outlineLevel="0" collapsed="false">
      <c r="A554" s="18"/>
      <c r="B554" s="8"/>
      <c r="C554" s="19"/>
      <c r="D554" s="19"/>
      <c r="E554" s="20" t="str">
        <f aca="false">IF(A554="","",N(C554)-N(D554))</f>
        <v/>
      </c>
      <c r="F554" s="8"/>
      <c r="G554" s="11" t="str">
        <f aca="false">IF(F554="","",IFERROR(INDEX(Mapping!$A$6:$A$48,MATCH(F554,Mapping!$B$6:$B$48,0)),"Unknown line"))</f>
        <v/>
      </c>
    </row>
    <row r="555" customFormat="false" ht="15" hidden="false" customHeight="false" outlineLevel="0" collapsed="false">
      <c r="A555" s="18"/>
      <c r="B555" s="8"/>
      <c r="C555" s="19"/>
      <c r="D555" s="19"/>
      <c r="E555" s="20" t="str">
        <f aca="false">IF(A555="","",N(C555)-N(D555))</f>
        <v/>
      </c>
      <c r="F555" s="8"/>
      <c r="G555" s="11" t="str">
        <f aca="false">IF(F555="","",IFERROR(INDEX(Mapping!$A$6:$A$48,MATCH(F555,Mapping!$B$6:$B$48,0)),"Unknown line"))</f>
        <v/>
      </c>
    </row>
    <row r="556" customFormat="false" ht="15" hidden="false" customHeight="false" outlineLevel="0" collapsed="false">
      <c r="A556" s="18"/>
      <c r="B556" s="8"/>
      <c r="C556" s="19"/>
      <c r="D556" s="19"/>
      <c r="E556" s="20" t="str">
        <f aca="false">IF(A556="","",N(C556)-N(D556))</f>
        <v/>
      </c>
      <c r="F556" s="8"/>
      <c r="G556" s="11" t="str">
        <f aca="false">IF(F556="","",IFERROR(INDEX(Mapping!$A$6:$A$48,MATCH(F556,Mapping!$B$6:$B$48,0)),"Unknown line"))</f>
        <v/>
      </c>
    </row>
    <row r="557" customFormat="false" ht="15" hidden="false" customHeight="false" outlineLevel="0" collapsed="false">
      <c r="A557" s="18"/>
      <c r="B557" s="8"/>
      <c r="C557" s="19"/>
      <c r="D557" s="19"/>
      <c r="E557" s="20" t="str">
        <f aca="false">IF(A557="","",N(C557)-N(D557))</f>
        <v/>
      </c>
      <c r="F557" s="8"/>
      <c r="G557" s="11" t="str">
        <f aca="false">IF(F557="","",IFERROR(INDEX(Mapping!$A$6:$A$48,MATCH(F557,Mapping!$B$6:$B$48,0)),"Unknown line"))</f>
        <v/>
      </c>
    </row>
    <row r="558" customFormat="false" ht="15" hidden="false" customHeight="false" outlineLevel="0" collapsed="false">
      <c r="A558" s="18"/>
      <c r="B558" s="8"/>
      <c r="C558" s="19"/>
      <c r="D558" s="19"/>
      <c r="E558" s="20" t="str">
        <f aca="false">IF(A558="","",N(C558)-N(D558))</f>
        <v/>
      </c>
      <c r="F558" s="8"/>
      <c r="G558" s="11" t="str">
        <f aca="false">IF(F558="","",IFERROR(INDEX(Mapping!$A$6:$A$48,MATCH(F558,Mapping!$B$6:$B$48,0)),"Unknown line"))</f>
        <v/>
      </c>
    </row>
    <row r="559" customFormat="false" ht="15" hidden="false" customHeight="false" outlineLevel="0" collapsed="false">
      <c r="A559" s="18"/>
      <c r="B559" s="8"/>
      <c r="C559" s="19"/>
      <c r="D559" s="19"/>
      <c r="E559" s="20" t="str">
        <f aca="false">IF(A559="","",N(C559)-N(D559))</f>
        <v/>
      </c>
      <c r="F559" s="8"/>
      <c r="G559" s="11" t="str">
        <f aca="false">IF(F559="","",IFERROR(INDEX(Mapping!$A$6:$A$48,MATCH(F559,Mapping!$B$6:$B$48,0)),"Unknown line"))</f>
        <v/>
      </c>
    </row>
    <row r="560" customFormat="false" ht="15" hidden="false" customHeight="false" outlineLevel="0" collapsed="false">
      <c r="A560" s="18"/>
      <c r="B560" s="8"/>
      <c r="C560" s="19"/>
      <c r="D560" s="19"/>
      <c r="E560" s="20" t="str">
        <f aca="false">IF(A560="","",N(C560)-N(D560))</f>
        <v/>
      </c>
      <c r="F560" s="8"/>
      <c r="G560" s="11" t="str">
        <f aca="false">IF(F560="","",IFERROR(INDEX(Mapping!$A$6:$A$48,MATCH(F560,Mapping!$B$6:$B$48,0)),"Unknown line"))</f>
        <v/>
      </c>
    </row>
    <row r="561" customFormat="false" ht="15" hidden="false" customHeight="false" outlineLevel="0" collapsed="false">
      <c r="A561" s="18"/>
      <c r="B561" s="8"/>
      <c r="C561" s="19"/>
      <c r="D561" s="19"/>
      <c r="E561" s="20" t="str">
        <f aca="false">IF(A561="","",N(C561)-N(D561))</f>
        <v/>
      </c>
      <c r="F561" s="8"/>
      <c r="G561" s="11" t="str">
        <f aca="false">IF(F561="","",IFERROR(INDEX(Mapping!$A$6:$A$48,MATCH(F561,Mapping!$B$6:$B$48,0)),"Unknown line"))</f>
        <v/>
      </c>
    </row>
    <row r="562" customFormat="false" ht="15" hidden="false" customHeight="false" outlineLevel="0" collapsed="false">
      <c r="A562" s="18"/>
      <c r="B562" s="8"/>
      <c r="C562" s="19"/>
      <c r="D562" s="19"/>
      <c r="E562" s="20" t="str">
        <f aca="false">IF(A562="","",N(C562)-N(D562))</f>
        <v/>
      </c>
      <c r="F562" s="8"/>
      <c r="G562" s="11" t="str">
        <f aca="false">IF(F562="","",IFERROR(INDEX(Mapping!$A$6:$A$48,MATCH(F562,Mapping!$B$6:$B$48,0)),"Unknown line"))</f>
        <v/>
      </c>
    </row>
    <row r="563" customFormat="false" ht="15" hidden="false" customHeight="false" outlineLevel="0" collapsed="false">
      <c r="A563" s="18"/>
      <c r="B563" s="8"/>
      <c r="C563" s="19"/>
      <c r="D563" s="19"/>
      <c r="E563" s="20" t="str">
        <f aca="false">IF(A563="","",N(C563)-N(D563))</f>
        <v/>
      </c>
      <c r="F563" s="8"/>
      <c r="G563" s="11" t="str">
        <f aca="false">IF(F563="","",IFERROR(INDEX(Mapping!$A$6:$A$48,MATCH(F563,Mapping!$B$6:$B$48,0)),"Unknown line"))</f>
        <v/>
      </c>
    </row>
    <row r="564" customFormat="false" ht="15" hidden="false" customHeight="false" outlineLevel="0" collapsed="false">
      <c r="A564" s="18"/>
      <c r="B564" s="8"/>
      <c r="C564" s="19"/>
      <c r="D564" s="19"/>
      <c r="E564" s="20" t="str">
        <f aca="false">IF(A564="","",N(C564)-N(D564))</f>
        <v/>
      </c>
      <c r="F564" s="8"/>
      <c r="G564" s="11" t="str">
        <f aca="false">IF(F564="","",IFERROR(INDEX(Mapping!$A$6:$A$48,MATCH(F564,Mapping!$B$6:$B$48,0)),"Unknown line"))</f>
        <v/>
      </c>
    </row>
    <row r="565" customFormat="false" ht="15" hidden="false" customHeight="false" outlineLevel="0" collapsed="false">
      <c r="A565" s="18"/>
      <c r="B565" s="8"/>
      <c r="C565" s="19"/>
      <c r="D565" s="19"/>
      <c r="E565" s="20" t="str">
        <f aca="false">IF(A565="","",N(C565)-N(D565))</f>
        <v/>
      </c>
      <c r="F565" s="8"/>
      <c r="G565" s="11" t="str">
        <f aca="false">IF(F565="","",IFERROR(INDEX(Mapping!$A$6:$A$48,MATCH(F565,Mapping!$B$6:$B$48,0)),"Unknown line"))</f>
        <v/>
      </c>
    </row>
    <row r="566" customFormat="false" ht="15" hidden="false" customHeight="false" outlineLevel="0" collapsed="false">
      <c r="A566" s="18"/>
      <c r="B566" s="8"/>
      <c r="C566" s="19"/>
      <c r="D566" s="19"/>
      <c r="E566" s="20" t="str">
        <f aca="false">IF(A566="","",N(C566)-N(D566))</f>
        <v/>
      </c>
      <c r="F566" s="8"/>
      <c r="G566" s="11" t="str">
        <f aca="false">IF(F566="","",IFERROR(INDEX(Mapping!$A$6:$A$48,MATCH(F566,Mapping!$B$6:$B$48,0)),"Unknown line"))</f>
        <v/>
      </c>
    </row>
    <row r="567" customFormat="false" ht="15" hidden="false" customHeight="false" outlineLevel="0" collapsed="false">
      <c r="A567" s="18"/>
      <c r="B567" s="8"/>
      <c r="C567" s="19"/>
      <c r="D567" s="19"/>
      <c r="E567" s="20" t="str">
        <f aca="false">IF(A567="","",N(C567)-N(D567))</f>
        <v/>
      </c>
      <c r="F567" s="8"/>
      <c r="G567" s="11" t="str">
        <f aca="false">IF(F567="","",IFERROR(INDEX(Mapping!$A$6:$A$48,MATCH(F567,Mapping!$B$6:$B$48,0)),"Unknown line"))</f>
        <v/>
      </c>
    </row>
    <row r="568" customFormat="false" ht="15" hidden="false" customHeight="false" outlineLevel="0" collapsed="false">
      <c r="A568" s="18"/>
      <c r="B568" s="8"/>
      <c r="C568" s="19"/>
      <c r="D568" s="19"/>
      <c r="E568" s="20" t="str">
        <f aca="false">IF(A568="","",N(C568)-N(D568))</f>
        <v/>
      </c>
      <c r="F568" s="8"/>
      <c r="G568" s="11" t="str">
        <f aca="false">IF(F568="","",IFERROR(INDEX(Mapping!$A$6:$A$48,MATCH(F568,Mapping!$B$6:$B$48,0)),"Unknown line"))</f>
        <v/>
      </c>
    </row>
    <row r="569" customFormat="false" ht="15" hidden="false" customHeight="false" outlineLevel="0" collapsed="false">
      <c r="A569" s="18"/>
      <c r="B569" s="8"/>
      <c r="C569" s="19"/>
      <c r="D569" s="19"/>
      <c r="E569" s="20" t="str">
        <f aca="false">IF(A569="","",N(C569)-N(D569))</f>
        <v/>
      </c>
      <c r="F569" s="8"/>
      <c r="G569" s="11" t="str">
        <f aca="false">IF(F569="","",IFERROR(INDEX(Mapping!$A$6:$A$48,MATCH(F569,Mapping!$B$6:$B$48,0)),"Unknown line"))</f>
        <v/>
      </c>
    </row>
    <row r="570" customFormat="false" ht="15" hidden="false" customHeight="false" outlineLevel="0" collapsed="false">
      <c r="A570" s="18"/>
      <c r="B570" s="8"/>
      <c r="C570" s="19"/>
      <c r="D570" s="19"/>
      <c r="E570" s="20" t="str">
        <f aca="false">IF(A570="","",N(C570)-N(D570))</f>
        <v/>
      </c>
      <c r="F570" s="8"/>
      <c r="G570" s="11" t="str">
        <f aca="false">IF(F570="","",IFERROR(INDEX(Mapping!$A$6:$A$48,MATCH(F570,Mapping!$B$6:$B$48,0)),"Unknown line"))</f>
        <v/>
      </c>
    </row>
    <row r="571" customFormat="false" ht="15" hidden="false" customHeight="false" outlineLevel="0" collapsed="false">
      <c r="A571" s="18"/>
      <c r="B571" s="8"/>
      <c r="C571" s="19"/>
      <c r="D571" s="19"/>
      <c r="E571" s="20" t="str">
        <f aca="false">IF(A571="","",N(C571)-N(D571))</f>
        <v/>
      </c>
      <c r="F571" s="8"/>
      <c r="G571" s="11" t="str">
        <f aca="false">IF(F571="","",IFERROR(INDEX(Mapping!$A$6:$A$48,MATCH(F571,Mapping!$B$6:$B$48,0)),"Unknown line"))</f>
        <v/>
      </c>
    </row>
    <row r="572" customFormat="false" ht="15" hidden="false" customHeight="false" outlineLevel="0" collapsed="false">
      <c r="A572" s="18"/>
      <c r="B572" s="8"/>
      <c r="C572" s="19"/>
      <c r="D572" s="19"/>
      <c r="E572" s="20" t="str">
        <f aca="false">IF(A572="","",N(C572)-N(D572))</f>
        <v/>
      </c>
      <c r="F572" s="8"/>
      <c r="G572" s="11" t="str">
        <f aca="false">IF(F572="","",IFERROR(INDEX(Mapping!$A$6:$A$48,MATCH(F572,Mapping!$B$6:$B$48,0)),"Unknown line"))</f>
        <v/>
      </c>
    </row>
    <row r="573" customFormat="false" ht="15" hidden="false" customHeight="false" outlineLevel="0" collapsed="false">
      <c r="A573" s="18"/>
      <c r="B573" s="8"/>
      <c r="C573" s="19"/>
      <c r="D573" s="19"/>
      <c r="E573" s="20" t="str">
        <f aca="false">IF(A573="","",N(C573)-N(D573))</f>
        <v/>
      </c>
      <c r="F573" s="8"/>
      <c r="G573" s="11" t="str">
        <f aca="false">IF(F573="","",IFERROR(INDEX(Mapping!$A$6:$A$48,MATCH(F573,Mapping!$B$6:$B$48,0)),"Unknown line"))</f>
        <v/>
      </c>
    </row>
    <row r="574" customFormat="false" ht="15" hidden="false" customHeight="false" outlineLevel="0" collapsed="false">
      <c r="A574" s="18"/>
      <c r="B574" s="8"/>
      <c r="C574" s="19"/>
      <c r="D574" s="19"/>
      <c r="E574" s="20" t="str">
        <f aca="false">IF(A574="","",N(C574)-N(D574))</f>
        <v/>
      </c>
      <c r="F574" s="8"/>
      <c r="G574" s="11" t="str">
        <f aca="false">IF(F574="","",IFERROR(INDEX(Mapping!$A$6:$A$48,MATCH(F574,Mapping!$B$6:$B$48,0)),"Unknown line"))</f>
        <v/>
      </c>
    </row>
    <row r="575" customFormat="false" ht="15" hidden="false" customHeight="false" outlineLevel="0" collapsed="false">
      <c r="A575" s="18"/>
      <c r="B575" s="8"/>
      <c r="C575" s="19"/>
      <c r="D575" s="19"/>
      <c r="E575" s="20" t="str">
        <f aca="false">IF(A575="","",N(C575)-N(D575))</f>
        <v/>
      </c>
      <c r="F575" s="8"/>
      <c r="G575" s="11" t="str">
        <f aca="false">IF(F575="","",IFERROR(INDEX(Mapping!$A$6:$A$48,MATCH(F575,Mapping!$B$6:$B$48,0)),"Unknown line"))</f>
        <v/>
      </c>
    </row>
    <row r="576" customFormat="false" ht="15" hidden="false" customHeight="false" outlineLevel="0" collapsed="false">
      <c r="A576" s="18"/>
      <c r="B576" s="8"/>
      <c r="C576" s="19"/>
      <c r="D576" s="19"/>
      <c r="E576" s="20" t="str">
        <f aca="false">IF(A576="","",N(C576)-N(D576))</f>
        <v/>
      </c>
      <c r="F576" s="8"/>
      <c r="G576" s="11" t="str">
        <f aca="false">IF(F576="","",IFERROR(INDEX(Mapping!$A$6:$A$48,MATCH(F576,Mapping!$B$6:$B$48,0)),"Unknown line"))</f>
        <v/>
      </c>
    </row>
    <row r="577" customFormat="false" ht="15" hidden="false" customHeight="false" outlineLevel="0" collapsed="false">
      <c r="A577" s="18"/>
      <c r="B577" s="8"/>
      <c r="C577" s="19"/>
      <c r="D577" s="19"/>
      <c r="E577" s="20" t="str">
        <f aca="false">IF(A577="","",N(C577)-N(D577))</f>
        <v/>
      </c>
      <c r="F577" s="8"/>
      <c r="G577" s="11" t="str">
        <f aca="false">IF(F577="","",IFERROR(INDEX(Mapping!$A$6:$A$48,MATCH(F577,Mapping!$B$6:$B$48,0)),"Unknown line"))</f>
        <v/>
      </c>
    </row>
    <row r="578" customFormat="false" ht="15" hidden="false" customHeight="false" outlineLevel="0" collapsed="false">
      <c r="A578" s="18"/>
      <c r="B578" s="8"/>
      <c r="C578" s="19"/>
      <c r="D578" s="19"/>
      <c r="E578" s="20" t="str">
        <f aca="false">IF(A578="","",N(C578)-N(D578))</f>
        <v/>
      </c>
      <c r="F578" s="8"/>
      <c r="G578" s="11" t="str">
        <f aca="false">IF(F578="","",IFERROR(INDEX(Mapping!$A$6:$A$48,MATCH(F578,Mapping!$B$6:$B$48,0)),"Unknown line"))</f>
        <v/>
      </c>
    </row>
    <row r="579" customFormat="false" ht="15" hidden="false" customHeight="false" outlineLevel="0" collapsed="false">
      <c r="A579" s="18"/>
      <c r="B579" s="8"/>
      <c r="C579" s="19"/>
      <c r="D579" s="19"/>
      <c r="E579" s="20" t="str">
        <f aca="false">IF(A579="","",N(C579)-N(D579))</f>
        <v/>
      </c>
      <c r="F579" s="8"/>
      <c r="G579" s="11" t="str">
        <f aca="false">IF(F579="","",IFERROR(INDEX(Mapping!$A$6:$A$48,MATCH(F579,Mapping!$B$6:$B$48,0)),"Unknown line"))</f>
        <v/>
      </c>
    </row>
    <row r="580" customFormat="false" ht="15" hidden="false" customHeight="false" outlineLevel="0" collapsed="false">
      <c r="A580" s="18"/>
      <c r="B580" s="8"/>
      <c r="C580" s="19"/>
      <c r="D580" s="19"/>
      <c r="E580" s="20" t="str">
        <f aca="false">IF(A580="","",N(C580)-N(D580))</f>
        <v/>
      </c>
      <c r="F580" s="8"/>
      <c r="G580" s="11" t="str">
        <f aca="false">IF(F580="","",IFERROR(INDEX(Mapping!$A$6:$A$48,MATCH(F580,Mapping!$B$6:$B$48,0)),"Unknown line"))</f>
        <v/>
      </c>
    </row>
    <row r="581" customFormat="false" ht="15" hidden="false" customHeight="false" outlineLevel="0" collapsed="false">
      <c r="A581" s="18"/>
      <c r="B581" s="8"/>
      <c r="C581" s="19"/>
      <c r="D581" s="19"/>
      <c r="E581" s="20" t="str">
        <f aca="false">IF(A581="","",N(C581)-N(D581))</f>
        <v/>
      </c>
      <c r="F581" s="8"/>
      <c r="G581" s="11" t="str">
        <f aca="false">IF(F581="","",IFERROR(INDEX(Mapping!$A$6:$A$48,MATCH(F581,Mapping!$B$6:$B$48,0)),"Unknown line"))</f>
        <v/>
      </c>
    </row>
    <row r="582" customFormat="false" ht="15" hidden="false" customHeight="false" outlineLevel="0" collapsed="false">
      <c r="A582" s="18"/>
      <c r="B582" s="8"/>
      <c r="C582" s="19"/>
      <c r="D582" s="19"/>
      <c r="E582" s="20" t="str">
        <f aca="false">IF(A582="","",N(C582)-N(D582))</f>
        <v/>
      </c>
      <c r="F582" s="8"/>
      <c r="G582" s="11" t="str">
        <f aca="false">IF(F582="","",IFERROR(INDEX(Mapping!$A$6:$A$48,MATCH(F582,Mapping!$B$6:$B$48,0)),"Unknown line"))</f>
        <v/>
      </c>
    </row>
    <row r="583" customFormat="false" ht="15" hidden="false" customHeight="false" outlineLevel="0" collapsed="false">
      <c r="A583" s="18"/>
      <c r="B583" s="8"/>
      <c r="C583" s="19"/>
      <c r="D583" s="19"/>
      <c r="E583" s="20" t="str">
        <f aca="false">IF(A583="","",N(C583)-N(D583))</f>
        <v/>
      </c>
      <c r="F583" s="8"/>
      <c r="G583" s="11" t="str">
        <f aca="false">IF(F583="","",IFERROR(INDEX(Mapping!$A$6:$A$48,MATCH(F583,Mapping!$B$6:$B$48,0)),"Unknown line"))</f>
        <v/>
      </c>
    </row>
    <row r="584" customFormat="false" ht="15" hidden="false" customHeight="false" outlineLevel="0" collapsed="false">
      <c r="A584" s="18"/>
      <c r="B584" s="8"/>
      <c r="C584" s="19"/>
      <c r="D584" s="19"/>
      <c r="E584" s="20" t="str">
        <f aca="false">IF(A584="","",N(C584)-N(D584))</f>
        <v/>
      </c>
      <c r="F584" s="8"/>
      <c r="G584" s="11" t="str">
        <f aca="false">IF(F584="","",IFERROR(INDEX(Mapping!$A$6:$A$48,MATCH(F584,Mapping!$B$6:$B$48,0)),"Unknown line"))</f>
        <v/>
      </c>
    </row>
    <row r="585" customFormat="false" ht="15" hidden="false" customHeight="false" outlineLevel="0" collapsed="false">
      <c r="A585" s="18"/>
      <c r="B585" s="8"/>
      <c r="C585" s="19"/>
      <c r="D585" s="19"/>
      <c r="E585" s="20" t="str">
        <f aca="false">IF(A585="","",N(C585)-N(D585))</f>
        <v/>
      </c>
      <c r="F585" s="8"/>
      <c r="G585" s="11" t="str">
        <f aca="false">IF(F585="","",IFERROR(INDEX(Mapping!$A$6:$A$48,MATCH(F585,Mapping!$B$6:$B$48,0)),"Unknown line"))</f>
        <v/>
      </c>
    </row>
    <row r="586" customFormat="false" ht="15" hidden="false" customHeight="false" outlineLevel="0" collapsed="false">
      <c r="A586" s="18"/>
      <c r="B586" s="8"/>
      <c r="C586" s="19"/>
      <c r="D586" s="19"/>
      <c r="E586" s="20" t="str">
        <f aca="false">IF(A586="","",N(C586)-N(D586))</f>
        <v/>
      </c>
      <c r="F586" s="8"/>
      <c r="G586" s="11" t="str">
        <f aca="false">IF(F586="","",IFERROR(INDEX(Mapping!$A$6:$A$48,MATCH(F586,Mapping!$B$6:$B$48,0)),"Unknown line"))</f>
        <v/>
      </c>
    </row>
    <row r="587" customFormat="false" ht="15" hidden="false" customHeight="false" outlineLevel="0" collapsed="false">
      <c r="A587" s="18"/>
      <c r="B587" s="8"/>
      <c r="C587" s="19"/>
      <c r="D587" s="19"/>
      <c r="E587" s="20" t="str">
        <f aca="false">IF(A587="","",N(C587)-N(D587))</f>
        <v/>
      </c>
      <c r="F587" s="8"/>
      <c r="G587" s="11" t="str">
        <f aca="false">IF(F587="","",IFERROR(INDEX(Mapping!$A$6:$A$48,MATCH(F587,Mapping!$B$6:$B$48,0)),"Unknown line"))</f>
        <v/>
      </c>
    </row>
    <row r="588" customFormat="false" ht="15" hidden="false" customHeight="false" outlineLevel="0" collapsed="false">
      <c r="A588" s="18"/>
      <c r="B588" s="8"/>
      <c r="C588" s="19"/>
      <c r="D588" s="19"/>
      <c r="E588" s="20" t="str">
        <f aca="false">IF(A588="","",N(C588)-N(D588))</f>
        <v/>
      </c>
      <c r="F588" s="8"/>
      <c r="G588" s="11" t="str">
        <f aca="false">IF(F588="","",IFERROR(INDEX(Mapping!$A$6:$A$48,MATCH(F588,Mapping!$B$6:$B$48,0)),"Unknown line"))</f>
        <v/>
      </c>
    </row>
    <row r="589" customFormat="false" ht="15" hidden="false" customHeight="false" outlineLevel="0" collapsed="false">
      <c r="A589" s="18"/>
      <c r="B589" s="8"/>
      <c r="C589" s="19"/>
      <c r="D589" s="19"/>
      <c r="E589" s="20" t="str">
        <f aca="false">IF(A589="","",N(C589)-N(D589))</f>
        <v/>
      </c>
      <c r="F589" s="8"/>
      <c r="G589" s="11" t="str">
        <f aca="false">IF(F589="","",IFERROR(INDEX(Mapping!$A$6:$A$48,MATCH(F589,Mapping!$B$6:$B$48,0)),"Unknown line"))</f>
        <v/>
      </c>
    </row>
    <row r="590" customFormat="false" ht="15" hidden="false" customHeight="false" outlineLevel="0" collapsed="false">
      <c r="A590" s="18"/>
      <c r="B590" s="8"/>
      <c r="C590" s="19"/>
      <c r="D590" s="19"/>
      <c r="E590" s="20" t="str">
        <f aca="false">IF(A590="","",N(C590)-N(D590))</f>
        <v/>
      </c>
      <c r="F590" s="8"/>
      <c r="G590" s="11" t="str">
        <f aca="false">IF(F590="","",IFERROR(INDEX(Mapping!$A$6:$A$48,MATCH(F590,Mapping!$B$6:$B$48,0)),"Unknown line"))</f>
        <v/>
      </c>
    </row>
    <row r="591" customFormat="false" ht="15" hidden="false" customHeight="false" outlineLevel="0" collapsed="false">
      <c r="A591" s="18"/>
      <c r="B591" s="8"/>
      <c r="C591" s="19"/>
      <c r="D591" s="19"/>
      <c r="E591" s="20" t="str">
        <f aca="false">IF(A591="","",N(C591)-N(D591))</f>
        <v/>
      </c>
      <c r="F591" s="8"/>
      <c r="G591" s="11" t="str">
        <f aca="false">IF(F591="","",IFERROR(INDEX(Mapping!$A$6:$A$48,MATCH(F591,Mapping!$B$6:$B$48,0)),"Unknown line"))</f>
        <v/>
      </c>
    </row>
    <row r="592" customFormat="false" ht="15" hidden="false" customHeight="false" outlineLevel="0" collapsed="false">
      <c r="A592" s="18"/>
      <c r="B592" s="8"/>
      <c r="C592" s="19"/>
      <c r="D592" s="19"/>
      <c r="E592" s="20" t="str">
        <f aca="false">IF(A592="","",N(C592)-N(D592))</f>
        <v/>
      </c>
      <c r="F592" s="8"/>
      <c r="G592" s="11" t="str">
        <f aca="false">IF(F592="","",IFERROR(INDEX(Mapping!$A$6:$A$48,MATCH(F592,Mapping!$B$6:$B$48,0)),"Unknown line"))</f>
        <v/>
      </c>
    </row>
    <row r="593" customFormat="false" ht="15" hidden="false" customHeight="false" outlineLevel="0" collapsed="false">
      <c r="A593" s="18"/>
      <c r="B593" s="8"/>
      <c r="C593" s="19"/>
      <c r="D593" s="19"/>
      <c r="E593" s="20" t="str">
        <f aca="false">IF(A593="","",N(C593)-N(D593))</f>
        <v/>
      </c>
      <c r="F593" s="8"/>
      <c r="G593" s="11" t="str">
        <f aca="false">IF(F593="","",IFERROR(INDEX(Mapping!$A$6:$A$48,MATCH(F593,Mapping!$B$6:$B$48,0)),"Unknown line"))</f>
        <v/>
      </c>
    </row>
    <row r="594" customFormat="false" ht="15" hidden="false" customHeight="false" outlineLevel="0" collapsed="false">
      <c r="A594" s="18"/>
      <c r="B594" s="8"/>
      <c r="C594" s="19"/>
      <c r="D594" s="19"/>
      <c r="E594" s="20" t="str">
        <f aca="false">IF(A594="","",N(C594)-N(D594))</f>
        <v/>
      </c>
      <c r="F594" s="8"/>
      <c r="G594" s="11" t="str">
        <f aca="false">IF(F594="","",IFERROR(INDEX(Mapping!$A$6:$A$48,MATCH(F594,Mapping!$B$6:$B$48,0)),"Unknown line"))</f>
        <v/>
      </c>
    </row>
    <row r="595" customFormat="false" ht="15" hidden="false" customHeight="false" outlineLevel="0" collapsed="false">
      <c r="A595" s="18"/>
      <c r="B595" s="8"/>
      <c r="C595" s="19"/>
      <c r="D595" s="19"/>
      <c r="E595" s="20" t="str">
        <f aca="false">IF(A595="","",N(C595)-N(D595))</f>
        <v/>
      </c>
      <c r="F595" s="8"/>
      <c r="G595" s="11" t="str">
        <f aca="false">IF(F595="","",IFERROR(INDEX(Mapping!$A$6:$A$48,MATCH(F595,Mapping!$B$6:$B$48,0)),"Unknown line"))</f>
        <v/>
      </c>
    </row>
    <row r="596" customFormat="false" ht="15" hidden="false" customHeight="false" outlineLevel="0" collapsed="false">
      <c r="A596" s="18"/>
      <c r="B596" s="8"/>
      <c r="C596" s="19"/>
      <c r="D596" s="19"/>
      <c r="E596" s="20" t="str">
        <f aca="false">IF(A596="","",N(C596)-N(D596))</f>
        <v/>
      </c>
      <c r="F596" s="8"/>
      <c r="G596" s="11" t="str">
        <f aca="false">IF(F596="","",IFERROR(INDEX(Mapping!$A$6:$A$48,MATCH(F596,Mapping!$B$6:$B$48,0)),"Unknown line"))</f>
        <v/>
      </c>
    </row>
    <row r="597" customFormat="false" ht="15" hidden="false" customHeight="false" outlineLevel="0" collapsed="false">
      <c r="A597" s="18"/>
      <c r="B597" s="8"/>
      <c r="C597" s="19"/>
      <c r="D597" s="19"/>
      <c r="E597" s="20" t="str">
        <f aca="false">IF(A597="","",N(C597)-N(D597))</f>
        <v/>
      </c>
      <c r="F597" s="8"/>
      <c r="G597" s="11" t="str">
        <f aca="false">IF(F597="","",IFERROR(INDEX(Mapping!$A$6:$A$48,MATCH(F597,Mapping!$B$6:$B$48,0)),"Unknown line"))</f>
        <v/>
      </c>
    </row>
    <row r="598" customFormat="false" ht="15" hidden="false" customHeight="false" outlineLevel="0" collapsed="false">
      <c r="A598" s="18"/>
      <c r="B598" s="8"/>
      <c r="C598" s="19"/>
      <c r="D598" s="19"/>
      <c r="E598" s="20" t="str">
        <f aca="false">IF(A598="","",N(C598)-N(D598))</f>
        <v/>
      </c>
      <c r="F598" s="8"/>
      <c r="G598" s="11" t="str">
        <f aca="false">IF(F598="","",IFERROR(INDEX(Mapping!$A$6:$A$48,MATCH(F598,Mapping!$B$6:$B$48,0)),"Unknown line"))</f>
        <v/>
      </c>
    </row>
    <row r="599" customFormat="false" ht="15" hidden="false" customHeight="false" outlineLevel="0" collapsed="false">
      <c r="A599" s="18"/>
      <c r="B599" s="8"/>
      <c r="C599" s="19"/>
      <c r="D599" s="19"/>
      <c r="E599" s="20" t="str">
        <f aca="false">IF(A599="","",N(C599)-N(D599))</f>
        <v/>
      </c>
      <c r="F599" s="8"/>
      <c r="G599" s="11" t="str">
        <f aca="false">IF(F599="","",IFERROR(INDEX(Mapping!$A$6:$A$48,MATCH(F599,Mapping!$B$6:$B$48,0)),"Unknown line"))</f>
        <v/>
      </c>
    </row>
    <row r="600" customFormat="false" ht="15" hidden="false" customHeight="false" outlineLevel="0" collapsed="false">
      <c r="A600" s="18"/>
      <c r="B600" s="8"/>
      <c r="C600" s="19"/>
      <c r="D600" s="19"/>
      <c r="E600" s="20" t="str">
        <f aca="false">IF(A600="","",N(C600)-N(D600))</f>
        <v/>
      </c>
      <c r="F600" s="8"/>
      <c r="G600" s="11" t="str">
        <f aca="false">IF(F600="","",IFERROR(INDEX(Mapping!$A$6:$A$48,MATCH(F600,Mapping!$B$6:$B$48,0)),"Unknown line"))</f>
        <v/>
      </c>
    </row>
    <row r="601" customFormat="false" ht="15" hidden="false" customHeight="false" outlineLevel="0" collapsed="false">
      <c r="A601" s="18"/>
      <c r="B601" s="8"/>
      <c r="C601" s="19"/>
      <c r="D601" s="19"/>
      <c r="E601" s="20" t="str">
        <f aca="false">IF(A601="","",N(C601)-N(D601))</f>
        <v/>
      </c>
      <c r="F601" s="8"/>
      <c r="G601" s="11" t="str">
        <f aca="false">IF(F601="","",IFERROR(INDEX(Mapping!$A$6:$A$48,MATCH(F601,Mapping!$B$6:$B$48,0)),"Unknown line"))</f>
        <v/>
      </c>
    </row>
    <row r="602" customFormat="false" ht="15" hidden="false" customHeight="false" outlineLevel="0" collapsed="false">
      <c r="A602" s="18"/>
      <c r="B602" s="8"/>
      <c r="C602" s="19"/>
      <c r="D602" s="19"/>
      <c r="E602" s="20" t="str">
        <f aca="false">IF(A602="","",N(C602)-N(D602))</f>
        <v/>
      </c>
      <c r="F602" s="8"/>
      <c r="G602" s="11" t="str">
        <f aca="false">IF(F602="","",IFERROR(INDEX(Mapping!$A$6:$A$48,MATCH(F602,Mapping!$B$6:$B$48,0)),"Unknown line"))</f>
        <v/>
      </c>
    </row>
    <row r="603" customFormat="false" ht="15" hidden="false" customHeight="false" outlineLevel="0" collapsed="false">
      <c r="A603" s="18"/>
      <c r="B603" s="8"/>
      <c r="C603" s="19"/>
      <c r="D603" s="19"/>
      <c r="E603" s="20" t="str">
        <f aca="false">IF(A603="","",N(C603)-N(D603))</f>
        <v/>
      </c>
      <c r="F603" s="8"/>
      <c r="G603" s="11" t="str">
        <f aca="false">IF(F603="","",IFERROR(INDEX(Mapping!$A$6:$A$48,MATCH(F603,Mapping!$B$6:$B$48,0)),"Unknown line"))</f>
        <v/>
      </c>
    </row>
    <row r="604" customFormat="false" ht="15" hidden="false" customHeight="false" outlineLevel="0" collapsed="false">
      <c r="A604" s="18"/>
      <c r="B604" s="8"/>
      <c r="C604" s="19"/>
      <c r="D604" s="19"/>
      <c r="E604" s="20" t="str">
        <f aca="false">IF(A604="","",N(C604)-N(D604))</f>
        <v/>
      </c>
      <c r="F604" s="8"/>
      <c r="G604" s="11" t="str">
        <f aca="false">IF(F604="","",IFERROR(INDEX(Mapping!$A$6:$A$48,MATCH(F604,Mapping!$B$6:$B$48,0)),"Unknown line"))</f>
        <v/>
      </c>
    </row>
    <row r="605" customFormat="false" ht="15" hidden="false" customHeight="false" outlineLevel="0" collapsed="false">
      <c r="A605" s="18"/>
      <c r="B605" s="8"/>
      <c r="C605" s="19"/>
      <c r="D605" s="19"/>
      <c r="E605" s="20" t="str">
        <f aca="false">IF(A605="","",N(C605)-N(D605))</f>
        <v/>
      </c>
      <c r="F605" s="8"/>
      <c r="G605" s="11" t="str">
        <f aca="false">IF(F605="","",IFERROR(INDEX(Mapping!$A$6:$A$48,MATCH(F605,Mapping!$B$6:$B$48,0)),"Unknown line"))</f>
        <v/>
      </c>
    </row>
    <row r="606" customFormat="false" ht="15" hidden="false" customHeight="false" outlineLevel="0" collapsed="false">
      <c r="A606" s="18"/>
      <c r="B606" s="8"/>
      <c r="C606" s="19"/>
      <c r="D606" s="19"/>
      <c r="E606" s="20" t="str">
        <f aca="false">IF(A606="","",N(C606)-N(D606))</f>
        <v/>
      </c>
      <c r="F606" s="8"/>
      <c r="G606" s="11" t="str">
        <f aca="false">IF(F606="","",IFERROR(INDEX(Mapping!$A$6:$A$48,MATCH(F606,Mapping!$B$6:$B$48,0)),"Unknown line"))</f>
        <v/>
      </c>
    </row>
    <row r="607" customFormat="false" ht="15" hidden="false" customHeight="false" outlineLevel="0" collapsed="false">
      <c r="A607" s="18"/>
      <c r="B607" s="8"/>
      <c r="C607" s="19"/>
      <c r="D607" s="19"/>
      <c r="E607" s="20" t="str">
        <f aca="false">IF(A607="","",N(C607)-N(D607))</f>
        <v/>
      </c>
      <c r="F607" s="8"/>
      <c r="G607" s="11" t="str">
        <f aca="false">IF(F607="","",IFERROR(INDEX(Mapping!$A$6:$A$48,MATCH(F607,Mapping!$B$6:$B$48,0)),"Unknown line"))</f>
        <v/>
      </c>
    </row>
    <row r="608" customFormat="false" ht="15" hidden="false" customHeight="false" outlineLevel="0" collapsed="false">
      <c r="A608" s="18"/>
      <c r="B608" s="8"/>
      <c r="C608" s="19"/>
      <c r="D608" s="19"/>
      <c r="E608" s="20" t="str">
        <f aca="false">IF(A608="","",N(C608)-N(D608))</f>
        <v/>
      </c>
      <c r="F608" s="8"/>
      <c r="G608" s="11" t="str">
        <f aca="false">IF(F608="","",IFERROR(INDEX(Mapping!$A$6:$A$48,MATCH(F608,Mapping!$B$6:$B$48,0)),"Unknown line"))</f>
        <v/>
      </c>
    </row>
    <row r="609" customFormat="false" ht="15" hidden="false" customHeight="false" outlineLevel="0" collapsed="false">
      <c r="A609" s="18"/>
      <c r="B609" s="8"/>
      <c r="C609" s="19"/>
      <c r="D609" s="19"/>
      <c r="E609" s="20" t="str">
        <f aca="false">IF(A609="","",N(C609)-N(D609))</f>
        <v/>
      </c>
      <c r="F609" s="8"/>
      <c r="G609" s="11" t="str">
        <f aca="false">IF(F609="","",IFERROR(INDEX(Mapping!$A$6:$A$48,MATCH(F609,Mapping!$B$6:$B$48,0)),"Unknown line"))</f>
        <v/>
      </c>
    </row>
    <row r="610" customFormat="false" ht="15" hidden="false" customHeight="false" outlineLevel="0" collapsed="false">
      <c r="A610" s="18"/>
      <c r="B610" s="8"/>
      <c r="C610" s="19"/>
      <c r="D610" s="19"/>
      <c r="E610" s="20" t="str">
        <f aca="false">IF(A610="","",N(C610)-N(D610))</f>
        <v/>
      </c>
      <c r="F610" s="8"/>
      <c r="G610" s="11" t="str">
        <f aca="false">IF(F610="","",IFERROR(INDEX(Mapping!$A$6:$A$48,MATCH(F610,Mapping!$B$6:$B$48,0)),"Unknown line"))</f>
        <v/>
      </c>
    </row>
    <row r="611" customFormat="false" ht="15" hidden="false" customHeight="false" outlineLevel="0" collapsed="false">
      <c r="A611" s="18"/>
      <c r="B611" s="8"/>
      <c r="C611" s="19"/>
      <c r="D611" s="19"/>
      <c r="E611" s="20" t="str">
        <f aca="false">IF(A611="","",N(C611)-N(D611))</f>
        <v/>
      </c>
      <c r="F611" s="8"/>
      <c r="G611" s="11" t="str">
        <f aca="false">IF(F611="","",IFERROR(INDEX(Mapping!$A$6:$A$48,MATCH(F611,Mapping!$B$6:$B$48,0)),"Unknown line"))</f>
        <v/>
      </c>
    </row>
    <row r="612" customFormat="false" ht="15" hidden="false" customHeight="false" outlineLevel="0" collapsed="false">
      <c r="A612" s="18"/>
      <c r="B612" s="8"/>
      <c r="C612" s="19"/>
      <c r="D612" s="19"/>
      <c r="E612" s="20" t="str">
        <f aca="false">IF(A612="","",N(C612)-N(D612))</f>
        <v/>
      </c>
      <c r="F612" s="8"/>
      <c r="G612" s="11" t="str">
        <f aca="false">IF(F612="","",IFERROR(INDEX(Mapping!$A$6:$A$48,MATCH(F612,Mapping!$B$6:$B$48,0)),"Unknown line"))</f>
        <v/>
      </c>
    </row>
    <row r="613" customFormat="false" ht="15" hidden="false" customHeight="false" outlineLevel="0" collapsed="false">
      <c r="A613" s="18"/>
      <c r="B613" s="8"/>
      <c r="C613" s="19"/>
      <c r="D613" s="19"/>
      <c r="E613" s="20" t="str">
        <f aca="false">IF(A613="","",N(C613)-N(D613))</f>
        <v/>
      </c>
      <c r="F613" s="8"/>
      <c r="G613" s="11" t="str">
        <f aca="false">IF(F613="","",IFERROR(INDEX(Mapping!$A$6:$A$48,MATCH(F613,Mapping!$B$6:$B$48,0)),"Unknown line"))</f>
        <v/>
      </c>
    </row>
    <row r="614" customFormat="false" ht="15" hidden="false" customHeight="false" outlineLevel="0" collapsed="false">
      <c r="A614" s="18"/>
      <c r="B614" s="8"/>
      <c r="C614" s="19"/>
      <c r="D614" s="19"/>
      <c r="E614" s="20" t="str">
        <f aca="false">IF(A614="","",N(C614)-N(D614))</f>
        <v/>
      </c>
      <c r="F614" s="8"/>
      <c r="G614" s="11" t="str">
        <f aca="false">IF(F614="","",IFERROR(INDEX(Mapping!$A$6:$A$48,MATCH(F614,Mapping!$B$6:$B$48,0)),"Unknown line"))</f>
        <v/>
      </c>
    </row>
    <row r="615" customFormat="false" ht="15" hidden="false" customHeight="false" outlineLevel="0" collapsed="false">
      <c r="A615" s="18"/>
      <c r="B615" s="8"/>
      <c r="C615" s="19"/>
      <c r="D615" s="19"/>
      <c r="E615" s="20" t="str">
        <f aca="false">IF(A615="","",N(C615)-N(D615))</f>
        <v/>
      </c>
      <c r="F615" s="8"/>
      <c r="G615" s="11" t="str">
        <f aca="false">IF(F615="","",IFERROR(INDEX(Mapping!$A$6:$A$48,MATCH(F615,Mapping!$B$6:$B$48,0)),"Unknown line"))</f>
        <v/>
      </c>
    </row>
    <row r="616" customFormat="false" ht="15" hidden="false" customHeight="false" outlineLevel="0" collapsed="false">
      <c r="A616" s="18"/>
      <c r="B616" s="8"/>
      <c r="C616" s="19"/>
      <c r="D616" s="19"/>
      <c r="E616" s="20" t="str">
        <f aca="false">IF(A616="","",N(C616)-N(D616))</f>
        <v/>
      </c>
      <c r="F616" s="8"/>
      <c r="G616" s="11" t="str">
        <f aca="false">IF(F616="","",IFERROR(INDEX(Mapping!$A$6:$A$48,MATCH(F616,Mapping!$B$6:$B$48,0)),"Unknown line"))</f>
        <v/>
      </c>
    </row>
    <row r="617" customFormat="false" ht="15" hidden="false" customHeight="false" outlineLevel="0" collapsed="false">
      <c r="A617" s="18"/>
      <c r="B617" s="8"/>
      <c r="C617" s="19"/>
      <c r="D617" s="19"/>
      <c r="E617" s="20" t="str">
        <f aca="false">IF(A617="","",N(C617)-N(D617))</f>
        <v/>
      </c>
      <c r="F617" s="8"/>
      <c r="G617" s="11" t="str">
        <f aca="false">IF(F617="","",IFERROR(INDEX(Mapping!$A$6:$A$48,MATCH(F617,Mapping!$B$6:$B$48,0)),"Unknown line"))</f>
        <v/>
      </c>
    </row>
    <row r="618" customFormat="false" ht="15" hidden="false" customHeight="false" outlineLevel="0" collapsed="false">
      <c r="A618" s="18"/>
      <c r="B618" s="8"/>
      <c r="C618" s="19"/>
      <c r="D618" s="19"/>
      <c r="E618" s="20" t="str">
        <f aca="false">IF(A618="","",N(C618)-N(D618))</f>
        <v/>
      </c>
      <c r="F618" s="8"/>
      <c r="G618" s="11" t="str">
        <f aca="false">IF(F618="","",IFERROR(INDEX(Mapping!$A$6:$A$48,MATCH(F618,Mapping!$B$6:$B$48,0)),"Unknown line"))</f>
        <v/>
      </c>
    </row>
    <row r="619" customFormat="false" ht="15" hidden="false" customHeight="false" outlineLevel="0" collapsed="false">
      <c r="A619" s="18"/>
      <c r="B619" s="8"/>
      <c r="C619" s="19"/>
      <c r="D619" s="19"/>
      <c r="E619" s="20" t="str">
        <f aca="false">IF(A619="","",N(C619)-N(D619))</f>
        <v/>
      </c>
      <c r="F619" s="8"/>
      <c r="G619" s="11" t="str">
        <f aca="false">IF(F619="","",IFERROR(INDEX(Mapping!$A$6:$A$48,MATCH(F619,Mapping!$B$6:$B$48,0)),"Unknown line"))</f>
        <v/>
      </c>
    </row>
    <row r="620" customFormat="false" ht="15" hidden="false" customHeight="false" outlineLevel="0" collapsed="false">
      <c r="A620" s="18"/>
      <c r="B620" s="8"/>
      <c r="C620" s="19"/>
      <c r="D620" s="19"/>
      <c r="E620" s="20" t="str">
        <f aca="false">IF(A620="","",N(C620)-N(D620))</f>
        <v/>
      </c>
      <c r="F620" s="8"/>
      <c r="G620" s="11" t="str">
        <f aca="false">IF(F620="","",IFERROR(INDEX(Mapping!$A$6:$A$48,MATCH(F620,Mapping!$B$6:$B$48,0)),"Unknown line"))</f>
        <v/>
      </c>
    </row>
    <row r="621" customFormat="false" ht="15" hidden="false" customHeight="false" outlineLevel="0" collapsed="false">
      <c r="A621" s="18"/>
      <c r="B621" s="8"/>
      <c r="C621" s="19"/>
      <c r="D621" s="19"/>
      <c r="E621" s="20" t="str">
        <f aca="false">IF(A621="","",N(C621)-N(D621))</f>
        <v/>
      </c>
      <c r="F621" s="8"/>
      <c r="G621" s="11" t="str">
        <f aca="false">IF(F621="","",IFERROR(INDEX(Mapping!$A$6:$A$48,MATCH(F621,Mapping!$B$6:$B$48,0)),"Unknown line"))</f>
        <v/>
      </c>
    </row>
    <row r="622" customFormat="false" ht="15" hidden="false" customHeight="false" outlineLevel="0" collapsed="false">
      <c r="A622" s="18"/>
      <c r="B622" s="8"/>
      <c r="C622" s="19"/>
      <c r="D622" s="19"/>
      <c r="E622" s="20" t="str">
        <f aca="false">IF(A622="","",N(C622)-N(D622))</f>
        <v/>
      </c>
      <c r="F622" s="8"/>
      <c r="G622" s="11" t="str">
        <f aca="false">IF(F622="","",IFERROR(INDEX(Mapping!$A$6:$A$48,MATCH(F622,Mapping!$B$6:$B$48,0)),"Unknown line"))</f>
        <v/>
      </c>
    </row>
    <row r="623" customFormat="false" ht="15" hidden="false" customHeight="false" outlineLevel="0" collapsed="false">
      <c r="A623" s="18"/>
      <c r="B623" s="8"/>
      <c r="C623" s="19"/>
      <c r="D623" s="19"/>
      <c r="E623" s="20" t="str">
        <f aca="false">IF(A623="","",N(C623)-N(D623))</f>
        <v/>
      </c>
      <c r="F623" s="8"/>
      <c r="G623" s="11" t="str">
        <f aca="false">IF(F623="","",IFERROR(INDEX(Mapping!$A$6:$A$48,MATCH(F623,Mapping!$B$6:$B$48,0)),"Unknown line"))</f>
        <v/>
      </c>
    </row>
    <row r="624" customFormat="false" ht="15" hidden="false" customHeight="false" outlineLevel="0" collapsed="false">
      <c r="A624" s="18"/>
      <c r="B624" s="8"/>
      <c r="C624" s="19"/>
      <c r="D624" s="19"/>
      <c r="E624" s="20" t="str">
        <f aca="false">IF(A624="","",N(C624)-N(D624))</f>
        <v/>
      </c>
      <c r="F624" s="8"/>
      <c r="G624" s="11" t="str">
        <f aca="false">IF(F624="","",IFERROR(INDEX(Mapping!$A$6:$A$48,MATCH(F624,Mapping!$B$6:$B$48,0)),"Unknown line"))</f>
        <v/>
      </c>
    </row>
    <row r="625" customFormat="false" ht="15" hidden="false" customHeight="false" outlineLevel="0" collapsed="false">
      <c r="A625" s="18"/>
      <c r="B625" s="8"/>
      <c r="C625" s="19"/>
      <c r="D625" s="19"/>
      <c r="E625" s="20" t="str">
        <f aca="false">IF(A625="","",N(C625)-N(D625))</f>
        <v/>
      </c>
      <c r="F625" s="8"/>
      <c r="G625" s="11" t="str">
        <f aca="false">IF(F625="","",IFERROR(INDEX(Mapping!$A$6:$A$48,MATCH(F625,Mapping!$B$6:$B$48,0)),"Unknown line"))</f>
        <v/>
      </c>
    </row>
    <row r="626" customFormat="false" ht="15" hidden="false" customHeight="false" outlineLevel="0" collapsed="false">
      <c r="A626" s="18"/>
      <c r="B626" s="8"/>
      <c r="C626" s="19"/>
      <c r="D626" s="19"/>
      <c r="E626" s="20" t="str">
        <f aca="false">IF(A626="","",N(C626)-N(D626))</f>
        <v/>
      </c>
      <c r="F626" s="8"/>
      <c r="G626" s="11" t="str">
        <f aca="false">IF(F626="","",IFERROR(INDEX(Mapping!$A$6:$A$48,MATCH(F626,Mapping!$B$6:$B$48,0)),"Unknown line"))</f>
        <v/>
      </c>
    </row>
    <row r="627" customFormat="false" ht="15" hidden="false" customHeight="false" outlineLevel="0" collapsed="false">
      <c r="A627" s="18"/>
      <c r="B627" s="8"/>
      <c r="C627" s="19"/>
      <c r="D627" s="19"/>
      <c r="E627" s="20" t="str">
        <f aca="false">IF(A627="","",N(C627)-N(D627))</f>
        <v/>
      </c>
      <c r="F627" s="8"/>
      <c r="G627" s="11" t="str">
        <f aca="false">IF(F627="","",IFERROR(INDEX(Mapping!$A$6:$A$48,MATCH(F627,Mapping!$B$6:$B$48,0)),"Unknown line"))</f>
        <v/>
      </c>
    </row>
    <row r="628" customFormat="false" ht="15" hidden="false" customHeight="false" outlineLevel="0" collapsed="false">
      <c r="A628" s="18"/>
      <c r="B628" s="8"/>
      <c r="C628" s="19"/>
      <c r="D628" s="19"/>
      <c r="E628" s="20" t="str">
        <f aca="false">IF(A628="","",N(C628)-N(D628))</f>
        <v/>
      </c>
      <c r="F628" s="8"/>
      <c r="G628" s="11" t="str">
        <f aca="false">IF(F628="","",IFERROR(INDEX(Mapping!$A$6:$A$48,MATCH(F628,Mapping!$B$6:$B$48,0)),"Unknown line"))</f>
        <v/>
      </c>
    </row>
    <row r="629" customFormat="false" ht="15" hidden="false" customHeight="false" outlineLevel="0" collapsed="false">
      <c r="A629" s="18"/>
      <c r="B629" s="8"/>
      <c r="C629" s="19"/>
      <c r="D629" s="19"/>
      <c r="E629" s="20" t="str">
        <f aca="false">IF(A629="","",N(C629)-N(D629))</f>
        <v/>
      </c>
      <c r="F629" s="8"/>
      <c r="G629" s="11" t="str">
        <f aca="false">IF(F629="","",IFERROR(INDEX(Mapping!$A$6:$A$48,MATCH(F629,Mapping!$B$6:$B$48,0)),"Unknown line"))</f>
        <v/>
      </c>
    </row>
    <row r="630" customFormat="false" ht="15" hidden="false" customHeight="false" outlineLevel="0" collapsed="false">
      <c r="A630" s="18"/>
      <c r="B630" s="8"/>
      <c r="C630" s="19"/>
      <c r="D630" s="19"/>
      <c r="E630" s="20" t="str">
        <f aca="false">IF(A630="","",N(C630)-N(D630))</f>
        <v/>
      </c>
      <c r="F630" s="8"/>
      <c r="G630" s="11" t="str">
        <f aca="false">IF(F630="","",IFERROR(INDEX(Mapping!$A$6:$A$48,MATCH(F630,Mapping!$B$6:$B$48,0)),"Unknown line"))</f>
        <v/>
      </c>
    </row>
    <row r="631" customFormat="false" ht="15" hidden="false" customHeight="false" outlineLevel="0" collapsed="false">
      <c r="A631" s="18"/>
      <c r="B631" s="8"/>
      <c r="C631" s="19"/>
      <c r="D631" s="19"/>
      <c r="E631" s="20" t="str">
        <f aca="false">IF(A631="","",N(C631)-N(D631))</f>
        <v/>
      </c>
      <c r="F631" s="8"/>
      <c r="G631" s="11" t="str">
        <f aca="false">IF(F631="","",IFERROR(INDEX(Mapping!$A$6:$A$48,MATCH(F631,Mapping!$B$6:$B$48,0)),"Unknown line"))</f>
        <v/>
      </c>
    </row>
    <row r="632" customFormat="false" ht="15" hidden="false" customHeight="false" outlineLevel="0" collapsed="false">
      <c r="A632" s="18"/>
      <c r="B632" s="8"/>
      <c r="C632" s="19"/>
      <c r="D632" s="19"/>
      <c r="E632" s="20" t="str">
        <f aca="false">IF(A632="","",N(C632)-N(D632))</f>
        <v/>
      </c>
      <c r="F632" s="8"/>
      <c r="G632" s="11" t="str">
        <f aca="false">IF(F632="","",IFERROR(INDEX(Mapping!$A$6:$A$48,MATCH(F632,Mapping!$B$6:$B$48,0)),"Unknown line"))</f>
        <v/>
      </c>
    </row>
    <row r="633" customFormat="false" ht="15" hidden="false" customHeight="false" outlineLevel="0" collapsed="false">
      <c r="A633" s="18"/>
      <c r="B633" s="8"/>
      <c r="C633" s="19"/>
      <c r="D633" s="19"/>
      <c r="E633" s="20" t="str">
        <f aca="false">IF(A633="","",N(C633)-N(D633))</f>
        <v/>
      </c>
      <c r="F633" s="8"/>
      <c r="G633" s="11" t="str">
        <f aca="false">IF(F633="","",IFERROR(INDEX(Mapping!$A$6:$A$48,MATCH(F633,Mapping!$B$6:$B$48,0)),"Unknown line"))</f>
        <v/>
      </c>
    </row>
    <row r="634" customFormat="false" ht="15" hidden="false" customHeight="false" outlineLevel="0" collapsed="false">
      <c r="A634" s="18"/>
      <c r="B634" s="8"/>
      <c r="C634" s="19"/>
      <c r="D634" s="19"/>
      <c r="E634" s="20" t="str">
        <f aca="false">IF(A634="","",N(C634)-N(D634))</f>
        <v/>
      </c>
      <c r="F634" s="8"/>
      <c r="G634" s="11" t="str">
        <f aca="false">IF(F634="","",IFERROR(INDEX(Mapping!$A$6:$A$48,MATCH(F634,Mapping!$B$6:$B$48,0)),"Unknown line"))</f>
        <v/>
      </c>
    </row>
    <row r="635" customFormat="false" ht="15" hidden="false" customHeight="false" outlineLevel="0" collapsed="false">
      <c r="A635" s="18"/>
      <c r="B635" s="8"/>
      <c r="C635" s="19"/>
      <c r="D635" s="19"/>
      <c r="E635" s="20" t="str">
        <f aca="false">IF(A635="","",N(C635)-N(D635))</f>
        <v/>
      </c>
      <c r="F635" s="8"/>
      <c r="G635" s="11" t="str">
        <f aca="false">IF(F635="","",IFERROR(INDEX(Mapping!$A$6:$A$48,MATCH(F635,Mapping!$B$6:$B$48,0)),"Unknown line"))</f>
        <v/>
      </c>
    </row>
    <row r="636" customFormat="false" ht="15" hidden="false" customHeight="false" outlineLevel="0" collapsed="false">
      <c r="A636" s="18"/>
      <c r="B636" s="8"/>
      <c r="C636" s="19"/>
      <c r="D636" s="19"/>
      <c r="E636" s="20" t="str">
        <f aca="false">IF(A636="","",N(C636)-N(D636))</f>
        <v/>
      </c>
      <c r="F636" s="8"/>
      <c r="G636" s="11" t="str">
        <f aca="false">IF(F636="","",IFERROR(INDEX(Mapping!$A$6:$A$48,MATCH(F636,Mapping!$B$6:$B$48,0)),"Unknown line"))</f>
        <v/>
      </c>
    </row>
    <row r="637" customFormat="false" ht="15" hidden="false" customHeight="false" outlineLevel="0" collapsed="false">
      <c r="A637" s="18"/>
      <c r="B637" s="8"/>
      <c r="C637" s="19"/>
      <c r="D637" s="19"/>
      <c r="E637" s="20" t="str">
        <f aca="false">IF(A637="","",N(C637)-N(D637))</f>
        <v/>
      </c>
      <c r="F637" s="8"/>
      <c r="G637" s="11" t="str">
        <f aca="false">IF(F637="","",IFERROR(INDEX(Mapping!$A$6:$A$48,MATCH(F637,Mapping!$B$6:$B$48,0)),"Unknown line"))</f>
        <v/>
      </c>
    </row>
    <row r="638" customFormat="false" ht="15" hidden="false" customHeight="false" outlineLevel="0" collapsed="false">
      <c r="A638" s="18"/>
      <c r="B638" s="8"/>
      <c r="C638" s="19"/>
      <c r="D638" s="19"/>
      <c r="E638" s="20" t="str">
        <f aca="false">IF(A638="","",N(C638)-N(D638))</f>
        <v/>
      </c>
      <c r="F638" s="8"/>
      <c r="G638" s="11" t="str">
        <f aca="false">IF(F638="","",IFERROR(INDEX(Mapping!$A$6:$A$48,MATCH(F638,Mapping!$B$6:$B$48,0)),"Unknown line"))</f>
        <v/>
      </c>
    </row>
    <row r="639" customFormat="false" ht="15" hidden="false" customHeight="false" outlineLevel="0" collapsed="false">
      <c r="A639" s="18"/>
      <c r="B639" s="8"/>
      <c r="C639" s="19"/>
      <c r="D639" s="19"/>
      <c r="E639" s="20" t="str">
        <f aca="false">IF(A639="","",N(C639)-N(D639))</f>
        <v/>
      </c>
      <c r="F639" s="8"/>
      <c r="G639" s="11" t="str">
        <f aca="false">IF(F639="","",IFERROR(INDEX(Mapping!$A$6:$A$48,MATCH(F639,Mapping!$B$6:$B$48,0)),"Unknown line"))</f>
        <v/>
      </c>
    </row>
    <row r="640" customFormat="false" ht="15" hidden="false" customHeight="false" outlineLevel="0" collapsed="false">
      <c r="A640" s="18"/>
      <c r="B640" s="8"/>
      <c r="C640" s="19"/>
      <c r="D640" s="19"/>
      <c r="E640" s="20" t="str">
        <f aca="false">IF(A640="","",N(C640)-N(D640))</f>
        <v/>
      </c>
      <c r="F640" s="8"/>
      <c r="G640" s="11" t="str">
        <f aca="false">IF(F640="","",IFERROR(INDEX(Mapping!$A$6:$A$48,MATCH(F640,Mapping!$B$6:$B$48,0)),"Unknown line"))</f>
        <v/>
      </c>
    </row>
    <row r="641" customFormat="false" ht="15" hidden="false" customHeight="false" outlineLevel="0" collapsed="false">
      <c r="A641" s="18"/>
      <c r="B641" s="8"/>
      <c r="C641" s="19"/>
      <c r="D641" s="19"/>
      <c r="E641" s="20" t="str">
        <f aca="false">IF(A641="","",N(C641)-N(D641))</f>
        <v/>
      </c>
      <c r="F641" s="8"/>
      <c r="G641" s="11" t="str">
        <f aca="false">IF(F641="","",IFERROR(INDEX(Mapping!$A$6:$A$48,MATCH(F641,Mapping!$B$6:$B$48,0)),"Unknown line"))</f>
        <v/>
      </c>
    </row>
    <row r="642" customFormat="false" ht="15" hidden="false" customHeight="false" outlineLevel="0" collapsed="false">
      <c r="A642" s="18"/>
      <c r="B642" s="8"/>
      <c r="C642" s="19"/>
      <c r="D642" s="19"/>
      <c r="E642" s="20" t="str">
        <f aca="false">IF(A642="","",N(C642)-N(D642))</f>
        <v/>
      </c>
      <c r="F642" s="8"/>
      <c r="G642" s="11" t="str">
        <f aca="false">IF(F642="","",IFERROR(INDEX(Mapping!$A$6:$A$48,MATCH(F642,Mapping!$B$6:$B$48,0)),"Unknown line"))</f>
        <v/>
      </c>
    </row>
    <row r="643" customFormat="false" ht="15" hidden="false" customHeight="false" outlineLevel="0" collapsed="false">
      <c r="A643" s="18"/>
      <c r="B643" s="8"/>
      <c r="C643" s="19"/>
      <c r="D643" s="19"/>
      <c r="E643" s="20" t="str">
        <f aca="false">IF(A643="","",N(C643)-N(D643))</f>
        <v/>
      </c>
      <c r="F643" s="8"/>
      <c r="G643" s="11" t="str">
        <f aca="false">IF(F643="","",IFERROR(INDEX(Mapping!$A$6:$A$48,MATCH(F643,Mapping!$B$6:$B$48,0)),"Unknown line"))</f>
        <v/>
      </c>
    </row>
    <row r="644" customFormat="false" ht="15" hidden="false" customHeight="false" outlineLevel="0" collapsed="false">
      <c r="A644" s="18"/>
      <c r="B644" s="8"/>
      <c r="C644" s="19"/>
      <c r="D644" s="19"/>
      <c r="E644" s="20" t="str">
        <f aca="false">IF(A644="","",N(C644)-N(D644))</f>
        <v/>
      </c>
      <c r="F644" s="8"/>
      <c r="G644" s="11" t="str">
        <f aca="false">IF(F644="","",IFERROR(INDEX(Mapping!$A$6:$A$48,MATCH(F644,Mapping!$B$6:$B$48,0)),"Unknown line"))</f>
        <v/>
      </c>
    </row>
    <row r="645" customFormat="false" ht="15" hidden="false" customHeight="false" outlineLevel="0" collapsed="false">
      <c r="A645" s="18"/>
      <c r="B645" s="8"/>
      <c r="C645" s="19"/>
      <c r="D645" s="19"/>
      <c r="E645" s="20" t="str">
        <f aca="false">IF(A645="","",N(C645)-N(D645))</f>
        <v/>
      </c>
      <c r="F645" s="8"/>
      <c r="G645" s="11" t="str">
        <f aca="false">IF(F645="","",IFERROR(INDEX(Mapping!$A$6:$A$48,MATCH(F645,Mapping!$B$6:$B$48,0)),"Unknown line"))</f>
        <v/>
      </c>
    </row>
    <row r="646" customFormat="false" ht="15" hidden="false" customHeight="false" outlineLevel="0" collapsed="false">
      <c r="A646" s="18"/>
      <c r="B646" s="8"/>
      <c r="C646" s="19"/>
      <c r="D646" s="19"/>
      <c r="E646" s="20" t="str">
        <f aca="false">IF(A646="","",N(C646)-N(D646))</f>
        <v/>
      </c>
      <c r="F646" s="8"/>
      <c r="G646" s="11" t="str">
        <f aca="false">IF(F646="","",IFERROR(INDEX(Mapping!$A$6:$A$48,MATCH(F646,Mapping!$B$6:$B$48,0)),"Unknown line"))</f>
        <v/>
      </c>
    </row>
    <row r="647" customFormat="false" ht="15" hidden="false" customHeight="false" outlineLevel="0" collapsed="false">
      <c r="A647" s="18"/>
      <c r="B647" s="8"/>
      <c r="C647" s="19"/>
      <c r="D647" s="19"/>
      <c r="E647" s="20" t="str">
        <f aca="false">IF(A647="","",N(C647)-N(D647))</f>
        <v/>
      </c>
      <c r="F647" s="8"/>
      <c r="G647" s="11" t="str">
        <f aca="false">IF(F647="","",IFERROR(INDEX(Mapping!$A$6:$A$48,MATCH(F647,Mapping!$B$6:$B$48,0)),"Unknown line"))</f>
        <v/>
      </c>
    </row>
    <row r="648" customFormat="false" ht="15" hidden="false" customHeight="false" outlineLevel="0" collapsed="false">
      <c r="A648" s="18"/>
      <c r="B648" s="8"/>
      <c r="C648" s="19"/>
      <c r="D648" s="19"/>
      <c r="E648" s="20" t="str">
        <f aca="false">IF(A648="","",N(C648)-N(D648))</f>
        <v/>
      </c>
      <c r="F648" s="8"/>
      <c r="G648" s="11" t="str">
        <f aca="false">IF(F648="","",IFERROR(INDEX(Mapping!$A$6:$A$48,MATCH(F648,Mapping!$B$6:$B$48,0)),"Unknown line"))</f>
        <v/>
      </c>
    </row>
    <row r="649" customFormat="false" ht="15" hidden="false" customHeight="false" outlineLevel="0" collapsed="false">
      <c r="A649" s="18"/>
      <c r="B649" s="8"/>
      <c r="C649" s="19"/>
      <c r="D649" s="19"/>
      <c r="E649" s="20" t="str">
        <f aca="false">IF(A649="","",N(C649)-N(D649))</f>
        <v/>
      </c>
      <c r="F649" s="8"/>
      <c r="G649" s="11" t="str">
        <f aca="false">IF(F649="","",IFERROR(INDEX(Mapping!$A$6:$A$48,MATCH(F649,Mapping!$B$6:$B$48,0)),"Unknown line"))</f>
        <v/>
      </c>
    </row>
    <row r="650" customFormat="false" ht="15" hidden="false" customHeight="false" outlineLevel="0" collapsed="false">
      <c r="A650" s="18"/>
      <c r="B650" s="8"/>
      <c r="C650" s="19"/>
      <c r="D650" s="19"/>
      <c r="E650" s="20" t="str">
        <f aca="false">IF(A650="","",N(C650)-N(D650))</f>
        <v/>
      </c>
      <c r="F650" s="8"/>
      <c r="G650" s="11" t="str">
        <f aca="false">IF(F650="","",IFERROR(INDEX(Mapping!$A$6:$A$48,MATCH(F650,Mapping!$B$6:$B$48,0)),"Unknown line"))</f>
        <v/>
      </c>
    </row>
    <row r="651" customFormat="false" ht="15" hidden="false" customHeight="false" outlineLevel="0" collapsed="false">
      <c r="A651" s="18"/>
      <c r="B651" s="8"/>
      <c r="C651" s="19"/>
      <c r="D651" s="19"/>
      <c r="E651" s="20" t="str">
        <f aca="false">IF(A651="","",N(C651)-N(D651))</f>
        <v/>
      </c>
      <c r="F651" s="8"/>
      <c r="G651" s="11" t="str">
        <f aca="false">IF(F651="","",IFERROR(INDEX(Mapping!$A$6:$A$48,MATCH(F651,Mapping!$B$6:$B$48,0)),"Unknown line"))</f>
        <v/>
      </c>
    </row>
    <row r="652" customFormat="false" ht="15" hidden="false" customHeight="false" outlineLevel="0" collapsed="false">
      <c r="A652" s="18"/>
      <c r="B652" s="8"/>
      <c r="C652" s="19"/>
      <c r="D652" s="19"/>
      <c r="E652" s="20" t="str">
        <f aca="false">IF(A652="","",N(C652)-N(D652))</f>
        <v/>
      </c>
      <c r="F652" s="8"/>
      <c r="G652" s="11" t="str">
        <f aca="false">IF(F652="","",IFERROR(INDEX(Mapping!$A$6:$A$48,MATCH(F652,Mapping!$B$6:$B$48,0)),"Unknown line"))</f>
        <v/>
      </c>
    </row>
    <row r="653" customFormat="false" ht="15" hidden="false" customHeight="false" outlineLevel="0" collapsed="false">
      <c r="A653" s="18"/>
      <c r="B653" s="8"/>
      <c r="C653" s="19"/>
      <c r="D653" s="19"/>
      <c r="E653" s="20" t="str">
        <f aca="false">IF(A653="","",N(C653)-N(D653))</f>
        <v/>
      </c>
      <c r="F653" s="8"/>
      <c r="G653" s="11" t="str">
        <f aca="false">IF(F653="","",IFERROR(INDEX(Mapping!$A$6:$A$48,MATCH(F653,Mapping!$B$6:$B$48,0)),"Unknown line"))</f>
        <v/>
      </c>
    </row>
    <row r="654" customFormat="false" ht="15" hidden="false" customHeight="false" outlineLevel="0" collapsed="false">
      <c r="A654" s="18"/>
      <c r="B654" s="8"/>
      <c r="C654" s="19"/>
      <c r="D654" s="19"/>
      <c r="E654" s="20" t="str">
        <f aca="false">IF(A654="","",N(C654)-N(D654))</f>
        <v/>
      </c>
      <c r="F654" s="8"/>
      <c r="G654" s="11" t="str">
        <f aca="false">IF(F654="","",IFERROR(INDEX(Mapping!$A$6:$A$48,MATCH(F654,Mapping!$B$6:$B$48,0)),"Unknown line"))</f>
        <v/>
      </c>
    </row>
    <row r="655" customFormat="false" ht="15" hidden="false" customHeight="false" outlineLevel="0" collapsed="false">
      <c r="A655" s="18"/>
      <c r="B655" s="8"/>
      <c r="C655" s="19"/>
      <c r="D655" s="19"/>
      <c r="E655" s="20" t="str">
        <f aca="false">IF(A655="","",N(C655)-N(D655))</f>
        <v/>
      </c>
      <c r="F655" s="8"/>
      <c r="G655" s="11" t="str">
        <f aca="false">IF(F655="","",IFERROR(INDEX(Mapping!$A$6:$A$48,MATCH(F655,Mapping!$B$6:$B$48,0)),"Unknown line"))</f>
        <v/>
      </c>
    </row>
    <row r="656" customFormat="false" ht="15" hidden="false" customHeight="false" outlineLevel="0" collapsed="false">
      <c r="A656" s="18"/>
      <c r="B656" s="8"/>
      <c r="C656" s="19"/>
      <c r="D656" s="19"/>
      <c r="E656" s="20" t="str">
        <f aca="false">IF(A656="","",N(C656)-N(D656))</f>
        <v/>
      </c>
      <c r="F656" s="8"/>
      <c r="G656" s="11" t="str">
        <f aca="false">IF(F656="","",IFERROR(INDEX(Mapping!$A$6:$A$48,MATCH(F656,Mapping!$B$6:$B$48,0)),"Unknown line"))</f>
        <v/>
      </c>
    </row>
    <row r="657" customFormat="false" ht="15" hidden="false" customHeight="false" outlineLevel="0" collapsed="false">
      <c r="A657" s="18"/>
      <c r="B657" s="8"/>
      <c r="C657" s="19"/>
      <c r="D657" s="19"/>
      <c r="E657" s="20" t="str">
        <f aca="false">IF(A657="","",N(C657)-N(D657))</f>
        <v/>
      </c>
      <c r="F657" s="8"/>
      <c r="G657" s="11" t="str">
        <f aca="false">IF(F657="","",IFERROR(INDEX(Mapping!$A$6:$A$48,MATCH(F657,Mapping!$B$6:$B$48,0)),"Unknown line"))</f>
        <v/>
      </c>
    </row>
    <row r="658" customFormat="false" ht="15" hidden="false" customHeight="false" outlineLevel="0" collapsed="false">
      <c r="A658" s="18"/>
      <c r="B658" s="8"/>
      <c r="C658" s="19"/>
      <c r="D658" s="19"/>
      <c r="E658" s="20" t="str">
        <f aca="false">IF(A658="","",N(C658)-N(D658))</f>
        <v/>
      </c>
      <c r="F658" s="8"/>
      <c r="G658" s="11" t="str">
        <f aca="false">IF(F658="","",IFERROR(INDEX(Mapping!$A$6:$A$48,MATCH(F658,Mapping!$B$6:$B$48,0)),"Unknown line"))</f>
        <v/>
      </c>
    </row>
    <row r="659" customFormat="false" ht="15" hidden="false" customHeight="false" outlineLevel="0" collapsed="false">
      <c r="A659" s="18"/>
      <c r="B659" s="8"/>
      <c r="C659" s="19"/>
      <c r="D659" s="19"/>
      <c r="E659" s="20" t="str">
        <f aca="false">IF(A659="","",N(C659)-N(D659))</f>
        <v/>
      </c>
      <c r="F659" s="8"/>
      <c r="G659" s="11" t="str">
        <f aca="false">IF(F659="","",IFERROR(INDEX(Mapping!$A$6:$A$48,MATCH(F659,Mapping!$B$6:$B$48,0)),"Unknown line"))</f>
        <v/>
      </c>
    </row>
    <row r="660" customFormat="false" ht="15" hidden="false" customHeight="false" outlineLevel="0" collapsed="false">
      <c r="A660" s="18"/>
      <c r="B660" s="8"/>
      <c r="C660" s="19"/>
      <c r="D660" s="19"/>
      <c r="E660" s="20" t="str">
        <f aca="false">IF(A660="","",N(C660)-N(D660))</f>
        <v/>
      </c>
      <c r="F660" s="8"/>
      <c r="G660" s="11" t="str">
        <f aca="false">IF(F660="","",IFERROR(INDEX(Mapping!$A$6:$A$48,MATCH(F660,Mapping!$B$6:$B$48,0)),"Unknown line"))</f>
        <v/>
      </c>
    </row>
    <row r="661" customFormat="false" ht="15" hidden="false" customHeight="false" outlineLevel="0" collapsed="false">
      <c r="A661" s="18"/>
      <c r="B661" s="8"/>
      <c r="C661" s="19"/>
      <c r="D661" s="19"/>
      <c r="E661" s="20" t="str">
        <f aca="false">IF(A661="","",N(C661)-N(D661))</f>
        <v/>
      </c>
      <c r="F661" s="8"/>
      <c r="G661" s="11" t="str">
        <f aca="false">IF(F661="","",IFERROR(INDEX(Mapping!$A$6:$A$48,MATCH(F661,Mapping!$B$6:$B$48,0)),"Unknown line"))</f>
        <v/>
      </c>
    </row>
    <row r="662" customFormat="false" ht="15" hidden="false" customHeight="false" outlineLevel="0" collapsed="false">
      <c r="A662" s="18"/>
      <c r="B662" s="8"/>
      <c r="C662" s="19"/>
      <c r="D662" s="19"/>
      <c r="E662" s="20" t="str">
        <f aca="false">IF(A662="","",N(C662)-N(D662))</f>
        <v/>
      </c>
      <c r="F662" s="8"/>
      <c r="G662" s="11" t="str">
        <f aca="false">IF(F662="","",IFERROR(INDEX(Mapping!$A$6:$A$48,MATCH(F662,Mapping!$B$6:$B$48,0)),"Unknown line"))</f>
        <v/>
      </c>
    </row>
    <row r="663" customFormat="false" ht="15" hidden="false" customHeight="false" outlineLevel="0" collapsed="false">
      <c r="A663" s="18"/>
      <c r="B663" s="8"/>
      <c r="C663" s="19"/>
      <c r="D663" s="19"/>
      <c r="E663" s="20" t="str">
        <f aca="false">IF(A663="","",N(C663)-N(D663))</f>
        <v/>
      </c>
      <c r="F663" s="8"/>
      <c r="G663" s="11" t="str">
        <f aca="false">IF(F663="","",IFERROR(INDEX(Mapping!$A$6:$A$48,MATCH(F663,Mapping!$B$6:$B$48,0)),"Unknown line"))</f>
        <v/>
      </c>
    </row>
    <row r="664" customFormat="false" ht="15" hidden="false" customHeight="false" outlineLevel="0" collapsed="false">
      <c r="A664" s="18"/>
      <c r="B664" s="8"/>
      <c r="C664" s="19"/>
      <c r="D664" s="19"/>
      <c r="E664" s="20" t="str">
        <f aca="false">IF(A664="","",N(C664)-N(D664))</f>
        <v/>
      </c>
      <c r="F664" s="8"/>
      <c r="G664" s="11" t="str">
        <f aca="false">IF(F664="","",IFERROR(INDEX(Mapping!$A$6:$A$48,MATCH(F664,Mapping!$B$6:$B$48,0)),"Unknown line"))</f>
        <v/>
      </c>
    </row>
    <row r="665" customFormat="false" ht="15" hidden="false" customHeight="false" outlineLevel="0" collapsed="false">
      <c r="A665" s="18"/>
      <c r="B665" s="8"/>
      <c r="C665" s="19"/>
      <c r="D665" s="19"/>
      <c r="E665" s="20" t="str">
        <f aca="false">IF(A665="","",N(C665)-N(D665))</f>
        <v/>
      </c>
      <c r="F665" s="8"/>
      <c r="G665" s="11" t="str">
        <f aca="false">IF(F665="","",IFERROR(INDEX(Mapping!$A$6:$A$48,MATCH(F665,Mapping!$B$6:$B$48,0)),"Unknown line"))</f>
        <v/>
      </c>
    </row>
    <row r="666" customFormat="false" ht="15" hidden="false" customHeight="false" outlineLevel="0" collapsed="false">
      <c r="A666" s="18"/>
      <c r="B666" s="8"/>
      <c r="C666" s="19"/>
      <c r="D666" s="19"/>
      <c r="E666" s="20" t="str">
        <f aca="false">IF(A666="","",N(C666)-N(D666))</f>
        <v/>
      </c>
      <c r="F666" s="8"/>
      <c r="G666" s="11" t="str">
        <f aca="false">IF(F666="","",IFERROR(INDEX(Mapping!$A$6:$A$48,MATCH(F666,Mapping!$B$6:$B$48,0)),"Unknown line"))</f>
        <v/>
      </c>
    </row>
    <row r="667" customFormat="false" ht="15" hidden="false" customHeight="false" outlineLevel="0" collapsed="false">
      <c r="A667" s="18"/>
      <c r="B667" s="8"/>
      <c r="C667" s="19"/>
      <c r="D667" s="19"/>
      <c r="E667" s="20" t="str">
        <f aca="false">IF(A667="","",N(C667)-N(D667))</f>
        <v/>
      </c>
      <c r="F667" s="8"/>
      <c r="G667" s="11" t="str">
        <f aca="false">IF(F667="","",IFERROR(INDEX(Mapping!$A$6:$A$48,MATCH(F667,Mapping!$B$6:$B$48,0)),"Unknown line"))</f>
        <v/>
      </c>
    </row>
    <row r="668" customFormat="false" ht="15" hidden="false" customHeight="false" outlineLevel="0" collapsed="false">
      <c r="A668" s="18"/>
      <c r="B668" s="8"/>
      <c r="C668" s="19"/>
      <c r="D668" s="19"/>
      <c r="E668" s="20" t="str">
        <f aca="false">IF(A668="","",N(C668)-N(D668))</f>
        <v/>
      </c>
      <c r="F668" s="8"/>
      <c r="G668" s="11" t="str">
        <f aca="false">IF(F668="","",IFERROR(INDEX(Mapping!$A$6:$A$48,MATCH(F668,Mapping!$B$6:$B$48,0)),"Unknown line"))</f>
        <v/>
      </c>
    </row>
    <row r="669" customFormat="false" ht="15" hidden="false" customHeight="false" outlineLevel="0" collapsed="false">
      <c r="A669" s="18"/>
      <c r="B669" s="8"/>
      <c r="C669" s="19"/>
      <c r="D669" s="19"/>
      <c r="E669" s="20" t="str">
        <f aca="false">IF(A669="","",N(C669)-N(D669))</f>
        <v/>
      </c>
      <c r="F669" s="8"/>
      <c r="G669" s="11" t="str">
        <f aca="false">IF(F669="","",IFERROR(INDEX(Mapping!$A$6:$A$48,MATCH(F669,Mapping!$B$6:$B$48,0)),"Unknown line"))</f>
        <v/>
      </c>
    </row>
    <row r="670" customFormat="false" ht="15" hidden="false" customHeight="false" outlineLevel="0" collapsed="false">
      <c r="A670" s="18"/>
      <c r="B670" s="8"/>
      <c r="C670" s="19"/>
      <c r="D670" s="19"/>
      <c r="E670" s="20" t="str">
        <f aca="false">IF(A670="","",N(C670)-N(D670))</f>
        <v/>
      </c>
      <c r="F670" s="8"/>
      <c r="G670" s="11" t="str">
        <f aca="false">IF(F670="","",IFERROR(INDEX(Mapping!$A$6:$A$48,MATCH(F670,Mapping!$B$6:$B$48,0)),"Unknown line"))</f>
        <v/>
      </c>
    </row>
    <row r="671" customFormat="false" ht="15" hidden="false" customHeight="false" outlineLevel="0" collapsed="false">
      <c r="A671" s="18"/>
      <c r="B671" s="8"/>
      <c r="C671" s="19"/>
      <c r="D671" s="19"/>
      <c r="E671" s="20" t="str">
        <f aca="false">IF(A671="","",N(C671)-N(D671))</f>
        <v/>
      </c>
      <c r="F671" s="8"/>
      <c r="G671" s="11" t="str">
        <f aca="false">IF(F671="","",IFERROR(INDEX(Mapping!$A$6:$A$48,MATCH(F671,Mapping!$B$6:$B$48,0)),"Unknown line"))</f>
        <v/>
      </c>
    </row>
    <row r="672" customFormat="false" ht="15" hidden="false" customHeight="false" outlineLevel="0" collapsed="false">
      <c r="A672" s="18"/>
      <c r="B672" s="8"/>
      <c r="C672" s="19"/>
      <c r="D672" s="19"/>
      <c r="E672" s="20" t="str">
        <f aca="false">IF(A672="","",N(C672)-N(D672))</f>
        <v/>
      </c>
      <c r="F672" s="8"/>
      <c r="G672" s="11" t="str">
        <f aca="false">IF(F672="","",IFERROR(INDEX(Mapping!$A$6:$A$48,MATCH(F672,Mapping!$B$6:$B$48,0)),"Unknown line"))</f>
        <v/>
      </c>
    </row>
    <row r="673" customFormat="false" ht="15" hidden="false" customHeight="false" outlineLevel="0" collapsed="false">
      <c r="A673" s="18"/>
      <c r="B673" s="8"/>
      <c r="C673" s="19"/>
      <c r="D673" s="19"/>
      <c r="E673" s="20" t="str">
        <f aca="false">IF(A673="","",N(C673)-N(D673))</f>
        <v/>
      </c>
      <c r="F673" s="8"/>
      <c r="G673" s="11" t="str">
        <f aca="false">IF(F673="","",IFERROR(INDEX(Mapping!$A$6:$A$48,MATCH(F673,Mapping!$B$6:$B$48,0)),"Unknown line"))</f>
        <v/>
      </c>
    </row>
    <row r="674" customFormat="false" ht="15" hidden="false" customHeight="false" outlineLevel="0" collapsed="false">
      <c r="A674" s="18"/>
      <c r="B674" s="8"/>
      <c r="C674" s="19"/>
      <c r="D674" s="19"/>
      <c r="E674" s="20" t="str">
        <f aca="false">IF(A674="","",N(C674)-N(D674))</f>
        <v/>
      </c>
      <c r="F674" s="8"/>
      <c r="G674" s="11" t="str">
        <f aca="false">IF(F674="","",IFERROR(INDEX(Mapping!$A$6:$A$48,MATCH(F674,Mapping!$B$6:$B$48,0)),"Unknown line"))</f>
        <v/>
      </c>
    </row>
    <row r="675" customFormat="false" ht="15" hidden="false" customHeight="false" outlineLevel="0" collapsed="false">
      <c r="A675" s="18"/>
      <c r="B675" s="8"/>
      <c r="C675" s="19"/>
      <c r="D675" s="19"/>
      <c r="E675" s="20" t="str">
        <f aca="false">IF(A675="","",N(C675)-N(D675))</f>
        <v/>
      </c>
      <c r="F675" s="8"/>
      <c r="G675" s="11" t="str">
        <f aca="false">IF(F675="","",IFERROR(INDEX(Mapping!$A$6:$A$48,MATCH(F675,Mapping!$B$6:$B$48,0)),"Unknown line"))</f>
        <v/>
      </c>
    </row>
    <row r="676" customFormat="false" ht="15" hidden="false" customHeight="false" outlineLevel="0" collapsed="false">
      <c r="A676" s="18"/>
      <c r="B676" s="8"/>
      <c r="C676" s="19"/>
      <c r="D676" s="19"/>
      <c r="E676" s="20" t="str">
        <f aca="false">IF(A676="","",N(C676)-N(D676))</f>
        <v/>
      </c>
      <c r="F676" s="8"/>
      <c r="G676" s="11" t="str">
        <f aca="false">IF(F676="","",IFERROR(INDEX(Mapping!$A$6:$A$48,MATCH(F676,Mapping!$B$6:$B$48,0)),"Unknown line"))</f>
        <v/>
      </c>
    </row>
    <row r="677" customFormat="false" ht="15" hidden="false" customHeight="false" outlineLevel="0" collapsed="false">
      <c r="A677" s="18"/>
      <c r="B677" s="8"/>
      <c r="C677" s="19"/>
      <c r="D677" s="19"/>
      <c r="E677" s="20" t="str">
        <f aca="false">IF(A677="","",N(C677)-N(D677))</f>
        <v/>
      </c>
      <c r="F677" s="8"/>
      <c r="G677" s="11" t="str">
        <f aca="false">IF(F677="","",IFERROR(INDEX(Mapping!$A$6:$A$48,MATCH(F677,Mapping!$B$6:$B$48,0)),"Unknown line"))</f>
        <v/>
      </c>
    </row>
    <row r="678" customFormat="false" ht="15" hidden="false" customHeight="false" outlineLevel="0" collapsed="false">
      <c r="A678" s="18"/>
      <c r="B678" s="8"/>
      <c r="C678" s="19"/>
      <c r="D678" s="19"/>
      <c r="E678" s="20" t="str">
        <f aca="false">IF(A678="","",N(C678)-N(D678))</f>
        <v/>
      </c>
      <c r="F678" s="8"/>
      <c r="G678" s="11" t="str">
        <f aca="false">IF(F678="","",IFERROR(INDEX(Mapping!$A$6:$A$48,MATCH(F678,Mapping!$B$6:$B$48,0)),"Unknown line"))</f>
        <v/>
      </c>
    </row>
    <row r="679" customFormat="false" ht="15" hidden="false" customHeight="false" outlineLevel="0" collapsed="false">
      <c r="A679" s="18"/>
      <c r="B679" s="8"/>
      <c r="C679" s="19"/>
      <c r="D679" s="19"/>
      <c r="E679" s="20" t="str">
        <f aca="false">IF(A679="","",N(C679)-N(D679))</f>
        <v/>
      </c>
      <c r="F679" s="8"/>
      <c r="G679" s="11" t="str">
        <f aca="false">IF(F679="","",IFERROR(INDEX(Mapping!$A$6:$A$48,MATCH(F679,Mapping!$B$6:$B$48,0)),"Unknown line"))</f>
        <v/>
      </c>
    </row>
    <row r="680" customFormat="false" ht="15" hidden="false" customHeight="false" outlineLevel="0" collapsed="false">
      <c r="A680" s="18"/>
      <c r="B680" s="8"/>
      <c r="C680" s="19"/>
      <c r="D680" s="19"/>
      <c r="E680" s="20" t="str">
        <f aca="false">IF(A680="","",N(C680)-N(D680))</f>
        <v/>
      </c>
      <c r="F680" s="8"/>
      <c r="G680" s="11" t="str">
        <f aca="false">IF(F680="","",IFERROR(INDEX(Mapping!$A$6:$A$48,MATCH(F680,Mapping!$B$6:$B$48,0)),"Unknown line"))</f>
        <v/>
      </c>
    </row>
    <row r="681" customFormat="false" ht="15" hidden="false" customHeight="false" outlineLevel="0" collapsed="false">
      <c r="A681" s="18"/>
      <c r="B681" s="8"/>
      <c r="C681" s="19"/>
      <c r="D681" s="19"/>
      <c r="E681" s="20" t="str">
        <f aca="false">IF(A681="","",N(C681)-N(D681))</f>
        <v/>
      </c>
      <c r="F681" s="8"/>
      <c r="G681" s="11" t="str">
        <f aca="false">IF(F681="","",IFERROR(INDEX(Mapping!$A$6:$A$48,MATCH(F681,Mapping!$B$6:$B$48,0)),"Unknown line"))</f>
        <v/>
      </c>
    </row>
    <row r="682" customFormat="false" ht="15" hidden="false" customHeight="false" outlineLevel="0" collapsed="false">
      <c r="A682" s="18"/>
      <c r="B682" s="8"/>
      <c r="C682" s="19"/>
      <c r="D682" s="19"/>
      <c r="E682" s="20" t="str">
        <f aca="false">IF(A682="","",N(C682)-N(D682))</f>
        <v/>
      </c>
      <c r="F682" s="8"/>
      <c r="G682" s="11" t="str">
        <f aca="false">IF(F682="","",IFERROR(INDEX(Mapping!$A$6:$A$48,MATCH(F682,Mapping!$B$6:$B$48,0)),"Unknown line"))</f>
        <v/>
      </c>
    </row>
    <row r="683" customFormat="false" ht="15" hidden="false" customHeight="false" outlineLevel="0" collapsed="false">
      <c r="A683" s="18"/>
      <c r="B683" s="8"/>
      <c r="C683" s="19"/>
      <c r="D683" s="19"/>
      <c r="E683" s="20" t="str">
        <f aca="false">IF(A683="","",N(C683)-N(D683))</f>
        <v/>
      </c>
      <c r="F683" s="8"/>
      <c r="G683" s="11" t="str">
        <f aca="false">IF(F683="","",IFERROR(INDEX(Mapping!$A$6:$A$48,MATCH(F683,Mapping!$B$6:$B$48,0)),"Unknown line"))</f>
        <v/>
      </c>
    </row>
    <row r="684" customFormat="false" ht="15" hidden="false" customHeight="false" outlineLevel="0" collapsed="false">
      <c r="A684" s="18"/>
      <c r="B684" s="8"/>
      <c r="C684" s="19"/>
      <c r="D684" s="19"/>
      <c r="E684" s="20" t="str">
        <f aca="false">IF(A684="","",N(C684)-N(D684))</f>
        <v/>
      </c>
      <c r="F684" s="8"/>
      <c r="G684" s="11" t="str">
        <f aca="false">IF(F684="","",IFERROR(INDEX(Mapping!$A$6:$A$48,MATCH(F684,Mapping!$B$6:$B$48,0)),"Unknown line"))</f>
        <v/>
      </c>
    </row>
    <row r="685" customFormat="false" ht="15" hidden="false" customHeight="false" outlineLevel="0" collapsed="false">
      <c r="A685" s="18"/>
      <c r="B685" s="8"/>
      <c r="C685" s="19"/>
      <c r="D685" s="19"/>
      <c r="E685" s="20" t="str">
        <f aca="false">IF(A685="","",N(C685)-N(D685))</f>
        <v/>
      </c>
      <c r="F685" s="8"/>
      <c r="G685" s="11" t="str">
        <f aca="false">IF(F685="","",IFERROR(INDEX(Mapping!$A$6:$A$48,MATCH(F685,Mapping!$B$6:$B$48,0)),"Unknown line"))</f>
        <v/>
      </c>
    </row>
    <row r="686" customFormat="false" ht="15" hidden="false" customHeight="false" outlineLevel="0" collapsed="false">
      <c r="A686" s="18"/>
      <c r="B686" s="8"/>
      <c r="C686" s="19"/>
      <c r="D686" s="19"/>
      <c r="E686" s="20" t="str">
        <f aca="false">IF(A686="","",N(C686)-N(D686))</f>
        <v/>
      </c>
      <c r="F686" s="8"/>
      <c r="G686" s="11" t="str">
        <f aca="false">IF(F686="","",IFERROR(INDEX(Mapping!$A$6:$A$48,MATCH(F686,Mapping!$B$6:$B$48,0)),"Unknown line"))</f>
        <v/>
      </c>
    </row>
    <row r="687" customFormat="false" ht="15" hidden="false" customHeight="false" outlineLevel="0" collapsed="false">
      <c r="A687" s="18"/>
      <c r="B687" s="8"/>
      <c r="C687" s="19"/>
      <c r="D687" s="19"/>
      <c r="E687" s="20" t="str">
        <f aca="false">IF(A687="","",N(C687)-N(D687))</f>
        <v/>
      </c>
      <c r="F687" s="8"/>
      <c r="G687" s="11" t="str">
        <f aca="false">IF(F687="","",IFERROR(INDEX(Mapping!$A$6:$A$48,MATCH(F687,Mapping!$B$6:$B$48,0)),"Unknown line"))</f>
        <v/>
      </c>
    </row>
    <row r="688" customFormat="false" ht="15" hidden="false" customHeight="false" outlineLevel="0" collapsed="false">
      <c r="A688" s="18"/>
      <c r="B688" s="8"/>
      <c r="C688" s="19"/>
      <c r="D688" s="19"/>
      <c r="E688" s="20" t="str">
        <f aca="false">IF(A688="","",N(C688)-N(D688))</f>
        <v/>
      </c>
      <c r="F688" s="8"/>
      <c r="G688" s="11" t="str">
        <f aca="false">IF(F688="","",IFERROR(INDEX(Mapping!$A$6:$A$48,MATCH(F688,Mapping!$B$6:$B$48,0)),"Unknown line"))</f>
        <v/>
      </c>
    </row>
    <row r="689" customFormat="false" ht="15" hidden="false" customHeight="false" outlineLevel="0" collapsed="false">
      <c r="A689" s="18"/>
      <c r="B689" s="8"/>
      <c r="C689" s="19"/>
      <c r="D689" s="19"/>
      <c r="E689" s="20" t="str">
        <f aca="false">IF(A689="","",N(C689)-N(D689))</f>
        <v/>
      </c>
      <c r="F689" s="8"/>
      <c r="G689" s="11" t="str">
        <f aca="false">IF(F689="","",IFERROR(INDEX(Mapping!$A$6:$A$48,MATCH(F689,Mapping!$B$6:$B$48,0)),"Unknown line"))</f>
        <v/>
      </c>
    </row>
    <row r="690" customFormat="false" ht="15" hidden="false" customHeight="false" outlineLevel="0" collapsed="false">
      <c r="A690" s="18"/>
      <c r="B690" s="8"/>
      <c r="C690" s="19"/>
      <c r="D690" s="19"/>
      <c r="E690" s="20" t="str">
        <f aca="false">IF(A690="","",N(C690)-N(D690))</f>
        <v/>
      </c>
      <c r="F690" s="8"/>
      <c r="G690" s="11" t="str">
        <f aca="false">IF(F690="","",IFERROR(INDEX(Mapping!$A$6:$A$48,MATCH(F690,Mapping!$B$6:$B$48,0)),"Unknown line"))</f>
        <v/>
      </c>
    </row>
    <row r="691" customFormat="false" ht="15" hidden="false" customHeight="false" outlineLevel="0" collapsed="false">
      <c r="A691" s="18"/>
      <c r="B691" s="8"/>
      <c r="C691" s="19"/>
      <c r="D691" s="19"/>
      <c r="E691" s="20" t="str">
        <f aca="false">IF(A691="","",N(C691)-N(D691))</f>
        <v/>
      </c>
      <c r="F691" s="8"/>
      <c r="G691" s="11" t="str">
        <f aca="false">IF(F691="","",IFERROR(INDEX(Mapping!$A$6:$A$48,MATCH(F691,Mapping!$B$6:$B$48,0)),"Unknown line"))</f>
        <v/>
      </c>
    </row>
    <row r="692" customFormat="false" ht="15" hidden="false" customHeight="false" outlineLevel="0" collapsed="false">
      <c r="A692" s="18"/>
      <c r="B692" s="8"/>
      <c r="C692" s="19"/>
      <c r="D692" s="19"/>
      <c r="E692" s="20" t="str">
        <f aca="false">IF(A692="","",N(C692)-N(D692))</f>
        <v/>
      </c>
      <c r="F692" s="8"/>
      <c r="G692" s="11" t="str">
        <f aca="false">IF(F692="","",IFERROR(INDEX(Mapping!$A$6:$A$48,MATCH(F692,Mapping!$B$6:$B$48,0)),"Unknown line"))</f>
        <v/>
      </c>
    </row>
    <row r="693" customFormat="false" ht="15" hidden="false" customHeight="false" outlineLevel="0" collapsed="false">
      <c r="A693" s="18"/>
      <c r="B693" s="8"/>
      <c r="C693" s="19"/>
      <c r="D693" s="19"/>
      <c r="E693" s="20" t="str">
        <f aca="false">IF(A693="","",N(C693)-N(D693))</f>
        <v/>
      </c>
      <c r="F693" s="8"/>
      <c r="G693" s="11" t="str">
        <f aca="false">IF(F693="","",IFERROR(INDEX(Mapping!$A$6:$A$48,MATCH(F693,Mapping!$B$6:$B$48,0)),"Unknown line"))</f>
        <v/>
      </c>
    </row>
    <row r="694" customFormat="false" ht="15" hidden="false" customHeight="false" outlineLevel="0" collapsed="false">
      <c r="A694" s="18"/>
      <c r="B694" s="8"/>
      <c r="C694" s="19"/>
      <c r="D694" s="19"/>
      <c r="E694" s="20" t="str">
        <f aca="false">IF(A694="","",N(C694)-N(D694))</f>
        <v/>
      </c>
      <c r="F694" s="8"/>
      <c r="G694" s="11" t="str">
        <f aca="false">IF(F694="","",IFERROR(INDEX(Mapping!$A$6:$A$48,MATCH(F694,Mapping!$B$6:$B$48,0)),"Unknown line"))</f>
        <v/>
      </c>
    </row>
    <row r="695" customFormat="false" ht="15" hidden="false" customHeight="false" outlineLevel="0" collapsed="false">
      <c r="A695" s="18"/>
      <c r="B695" s="8"/>
      <c r="C695" s="19"/>
      <c r="D695" s="19"/>
      <c r="E695" s="20" t="str">
        <f aca="false">IF(A695="","",N(C695)-N(D695))</f>
        <v/>
      </c>
      <c r="F695" s="8"/>
      <c r="G695" s="11" t="str">
        <f aca="false">IF(F695="","",IFERROR(INDEX(Mapping!$A$6:$A$48,MATCH(F695,Mapping!$B$6:$B$48,0)),"Unknown line"))</f>
        <v/>
      </c>
    </row>
    <row r="696" customFormat="false" ht="15" hidden="false" customHeight="false" outlineLevel="0" collapsed="false">
      <c r="A696" s="18"/>
      <c r="B696" s="8"/>
      <c r="C696" s="19"/>
      <c r="D696" s="19"/>
      <c r="E696" s="20" t="str">
        <f aca="false">IF(A696="","",N(C696)-N(D696))</f>
        <v/>
      </c>
      <c r="F696" s="8"/>
      <c r="G696" s="11" t="str">
        <f aca="false">IF(F696="","",IFERROR(INDEX(Mapping!$A$6:$A$48,MATCH(F696,Mapping!$B$6:$B$48,0)),"Unknown line"))</f>
        <v/>
      </c>
    </row>
    <row r="697" customFormat="false" ht="15" hidden="false" customHeight="false" outlineLevel="0" collapsed="false">
      <c r="A697" s="18"/>
      <c r="B697" s="8"/>
      <c r="C697" s="19"/>
      <c r="D697" s="19"/>
      <c r="E697" s="20" t="str">
        <f aca="false">IF(A697="","",N(C697)-N(D697))</f>
        <v/>
      </c>
      <c r="F697" s="8"/>
      <c r="G697" s="11" t="str">
        <f aca="false">IF(F697="","",IFERROR(INDEX(Mapping!$A$6:$A$48,MATCH(F697,Mapping!$B$6:$B$48,0)),"Unknown line"))</f>
        <v/>
      </c>
    </row>
    <row r="698" customFormat="false" ht="15" hidden="false" customHeight="false" outlineLevel="0" collapsed="false">
      <c r="A698" s="18"/>
      <c r="B698" s="8"/>
      <c r="C698" s="19"/>
      <c r="D698" s="19"/>
      <c r="E698" s="20" t="str">
        <f aca="false">IF(A698="","",N(C698)-N(D698))</f>
        <v/>
      </c>
      <c r="F698" s="8"/>
      <c r="G698" s="11" t="str">
        <f aca="false">IF(F698="","",IFERROR(INDEX(Mapping!$A$6:$A$48,MATCH(F698,Mapping!$B$6:$B$48,0)),"Unknown line"))</f>
        <v/>
      </c>
    </row>
    <row r="699" customFormat="false" ht="15" hidden="false" customHeight="false" outlineLevel="0" collapsed="false">
      <c r="A699" s="18"/>
      <c r="B699" s="8"/>
      <c r="C699" s="19"/>
      <c r="D699" s="19"/>
      <c r="E699" s="20" t="str">
        <f aca="false">IF(A699="","",N(C699)-N(D699))</f>
        <v/>
      </c>
      <c r="F699" s="8"/>
      <c r="G699" s="11" t="str">
        <f aca="false">IF(F699="","",IFERROR(INDEX(Mapping!$A$6:$A$48,MATCH(F699,Mapping!$B$6:$B$48,0)),"Unknown line"))</f>
        <v/>
      </c>
    </row>
    <row r="700" customFormat="false" ht="15" hidden="false" customHeight="false" outlineLevel="0" collapsed="false">
      <c r="A700" s="18"/>
      <c r="B700" s="8"/>
      <c r="C700" s="19"/>
      <c r="D700" s="19"/>
      <c r="E700" s="20" t="str">
        <f aca="false">IF(A700="","",N(C700)-N(D700))</f>
        <v/>
      </c>
      <c r="F700" s="8"/>
      <c r="G700" s="11" t="str">
        <f aca="false">IF(F700="","",IFERROR(INDEX(Mapping!$A$6:$A$48,MATCH(F700,Mapping!$B$6:$B$48,0)),"Unknown line"))</f>
        <v/>
      </c>
    </row>
    <row r="701" customFormat="false" ht="15" hidden="false" customHeight="false" outlineLevel="0" collapsed="false">
      <c r="A701" s="18"/>
      <c r="B701" s="8"/>
      <c r="C701" s="19"/>
      <c r="D701" s="19"/>
      <c r="E701" s="20" t="str">
        <f aca="false">IF(A701="","",N(C701)-N(D701))</f>
        <v/>
      </c>
      <c r="F701" s="8"/>
      <c r="G701" s="11" t="str">
        <f aca="false">IF(F701="","",IFERROR(INDEX(Mapping!$A$6:$A$48,MATCH(F701,Mapping!$B$6:$B$48,0)),"Unknown line"))</f>
        <v/>
      </c>
    </row>
    <row r="702" customFormat="false" ht="15" hidden="false" customHeight="false" outlineLevel="0" collapsed="false">
      <c r="A702" s="18"/>
      <c r="B702" s="8"/>
      <c r="C702" s="19"/>
      <c r="D702" s="19"/>
      <c r="E702" s="20" t="str">
        <f aca="false">IF(A702="","",N(C702)-N(D702))</f>
        <v/>
      </c>
      <c r="F702" s="8"/>
      <c r="G702" s="11" t="str">
        <f aca="false">IF(F702="","",IFERROR(INDEX(Mapping!$A$6:$A$48,MATCH(F702,Mapping!$B$6:$B$48,0)),"Unknown line"))</f>
        <v/>
      </c>
    </row>
    <row r="703" customFormat="false" ht="15" hidden="false" customHeight="false" outlineLevel="0" collapsed="false">
      <c r="A703" s="18"/>
      <c r="B703" s="8"/>
      <c r="C703" s="19"/>
      <c r="D703" s="19"/>
      <c r="E703" s="20" t="str">
        <f aca="false">IF(A703="","",N(C703)-N(D703))</f>
        <v/>
      </c>
      <c r="F703" s="8"/>
      <c r="G703" s="11" t="str">
        <f aca="false">IF(F703="","",IFERROR(INDEX(Mapping!$A$6:$A$48,MATCH(F703,Mapping!$B$6:$B$48,0)),"Unknown line"))</f>
        <v/>
      </c>
    </row>
    <row r="704" customFormat="false" ht="15" hidden="false" customHeight="false" outlineLevel="0" collapsed="false">
      <c r="A704" s="18"/>
      <c r="B704" s="8"/>
      <c r="C704" s="19"/>
      <c r="D704" s="19"/>
      <c r="E704" s="20" t="str">
        <f aca="false">IF(A704="","",N(C704)-N(D704))</f>
        <v/>
      </c>
      <c r="F704" s="8"/>
      <c r="G704" s="11" t="str">
        <f aca="false">IF(F704="","",IFERROR(INDEX(Mapping!$A$6:$A$48,MATCH(F704,Mapping!$B$6:$B$48,0)),"Unknown line"))</f>
        <v/>
      </c>
    </row>
    <row r="705" customFormat="false" ht="15" hidden="false" customHeight="false" outlineLevel="0" collapsed="false">
      <c r="A705" s="18"/>
      <c r="B705" s="8"/>
      <c r="C705" s="19"/>
      <c r="D705" s="19"/>
      <c r="E705" s="20" t="str">
        <f aca="false">IF(A705="","",N(C705)-N(D705))</f>
        <v/>
      </c>
      <c r="F705" s="8"/>
      <c r="G705" s="11" t="str">
        <f aca="false">IF(F705="","",IFERROR(INDEX(Mapping!$A$6:$A$48,MATCH(F705,Mapping!$B$6:$B$48,0)),"Unknown line"))</f>
        <v/>
      </c>
    </row>
    <row r="706" customFormat="false" ht="15" hidden="false" customHeight="false" outlineLevel="0" collapsed="false">
      <c r="A706" s="18"/>
      <c r="B706" s="8"/>
      <c r="C706" s="19"/>
      <c r="D706" s="19"/>
      <c r="E706" s="20" t="str">
        <f aca="false">IF(A706="","",N(C706)-N(D706))</f>
        <v/>
      </c>
      <c r="F706" s="8"/>
      <c r="G706" s="11" t="str">
        <f aca="false">IF(F706="","",IFERROR(INDEX(Mapping!$A$6:$A$48,MATCH(F706,Mapping!$B$6:$B$48,0)),"Unknown line"))</f>
        <v/>
      </c>
    </row>
    <row r="707" customFormat="false" ht="15" hidden="false" customHeight="false" outlineLevel="0" collapsed="false">
      <c r="A707" s="18"/>
      <c r="B707" s="8"/>
      <c r="C707" s="19"/>
      <c r="D707" s="19"/>
      <c r="E707" s="20" t="str">
        <f aca="false">IF(A707="","",N(C707)-N(D707))</f>
        <v/>
      </c>
      <c r="F707" s="8"/>
      <c r="G707" s="11" t="str">
        <f aca="false">IF(F707="","",IFERROR(INDEX(Mapping!$A$6:$A$48,MATCH(F707,Mapping!$B$6:$B$48,0)),"Unknown line"))</f>
        <v/>
      </c>
    </row>
    <row r="708" customFormat="false" ht="15" hidden="false" customHeight="false" outlineLevel="0" collapsed="false">
      <c r="A708" s="18"/>
      <c r="B708" s="8"/>
      <c r="C708" s="19"/>
      <c r="D708" s="19"/>
      <c r="E708" s="20" t="str">
        <f aca="false">IF(A708="","",N(C708)-N(D708))</f>
        <v/>
      </c>
      <c r="F708" s="8"/>
      <c r="G708" s="11" t="str">
        <f aca="false">IF(F708="","",IFERROR(INDEX(Mapping!$A$6:$A$48,MATCH(F708,Mapping!$B$6:$B$48,0)),"Unknown line"))</f>
        <v/>
      </c>
    </row>
    <row r="709" customFormat="false" ht="15" hidden="false" customHeight="false" outlineLevel="0" collapsed="false">
      <c r="A709" s="18"/>
      <c r="B709" s="8"/>
      <c r="C709" s="19"/>
      <c r="D709" s="19"/>
      <c r="E709" s="20" t="str">
        <f aca="false">IF(A709="","",N(C709)-N(D709))</f>
        <v/>
      </c>
      <c r="F709" s="8"/>
      <c r="G709" s="11" t="str">
        <f aca="false">IF(F709="","",IFERROR(INDEX(Mapping!$A$6:$A$48,MATCH(F709,Mapping!$B$6:$B$48,0)),"Unknown line"))</f>
        <v/>
      </c>
    </row>
    <row r="710" customFormat="false" ht="15" hidden="false" customHeight="false" outlineLevel="0" collapsed="false">
      <c r="A710" s="18"/>
      <c r="B710" s="8"/>
      <c r="C710" s="19"/>
      <c r="D710" s="19"/>
      <c r="E710" s="20" t="str">
        <f aca="false">IF(A710="","",N(C710)-N(D710))</f>
        <v/>
      </c>
      <c r="F710" s="8"/>
      <c r="G710" s="11" t="str">
        <f aca="false">IF(F710="","",IFERROR(INDEX(Mapping!$A$6:$A$48,MATCH(F710,Mapping!$B$6:$B$48,0)),"Unknown line"))</f>
        <v/>
      </c>
    </row>
    <row r="711" customFormat="false" ht="15" hidden="false" customHeight="false" outlineLevel="0" collapsed="false">
      <c r="A711" s="18"/>
      <c r="B711" s="8"/>
      <c r="C711" s="19"/>
      <c r="D711" s="19"/>
      <c r="E711" s="20" t="str">
        <f aca="false">IF(A711="","",N(C711)-N(D711))</f>
        <v/>
      </c>
      <c r="F711" s="8"/>
      <c r="G711" s="11" t="str">
        <f aca="false">IF(F711="","",IFERROR(INDEX(Mapping!$A$6:$A$48,MATCH(F711,Mapping!$B$6:$B$48,0)),"Unknown line"))</f>
        <v/>
      </c>
    </row>
    <row r="712" customFormat="false" ht="15" hidden="false" customHeight="false" outlineLevel="0" collapsed="false">
      <c r="A712" s="18"/>
      <c r="B712" s="8"/>
      <c r="C712" s="19"/>
      <c r="D712" s="19"/>
      <c r="E712" s="20" t="str">
        <f aca="false">IF(A712="","",N(C712)-N(D712))</f>
        <v/>
      </c>
      <c r="F712" s="8"/>
      <c r="G712" s="11" t="str">
        <f aca="false">IF(F712="","",IFERROR(INDEX(Mapping!$A$6:$A$48,MATCH(F712,Mapping!$B$6:$B$48,0)),"Unknown line"))</f>
        <v/>
      </c>
    </row>
    <row r="713" customFormat="false" ht="15" hidden="false" customHeight="false" outlineLevel="0" collapsed="false">
      <c r="A713" s="18"/>
      <c r="B713" s="8"/>
      <c r="C713" s="19"/>
      <c r="D713" s="19"/>
      <c r="E713" s="20" t="str">
        <f aca="false">IF(A713="","",N(C713)-N(D713))</f>
        <v/>
      </c>
      <c r="F713" s="8"/>
      <c r="G713" s="11" t="str">
        <f aca="false">IF(F713="","",IFERROR(INDEX(Mapping!$A$6:$A$48,MATCH(F713,Mapping!$B$6:$B$48,0)),"Unknown line"))</f>
        <v/>
      </c>
    </row>
    <row r="714" customFormat="false" ht="15" hidden="false" customHeight="false" outlineLevel="0" collapsed="false">
      <c r="A714" s="18"/>
      <c r="B714" s="8"/>
      <c r="C714" s="19"/>
      <c r="D714" s="19"/>
      <c r="E714" s="20" t="str">
        <f aca="false">IF(A714="","",N(C714)-N(D714))</f>
        <v/>
      </c>
      <c r="F714" s="8"/>
      <c r="G714" s="11" t="str">
        <f aca="false">IF(F714="","",IFERROR(INDEX(Mapping!$A$6:$A$48,MATCH(F714,Mapping!$B$6:$B$48,0)),"Unknown line"))</f>
        <v/>
      </c>
    </row>
    <row r="715" customFormat="false" ht="15" hidden="false" customHeight="false" outlineLevel="0" collapsed="false">
      <c r="A715" s="18"/>
      <c r="B715" s="8"/>
      <c r="C715" s="19"/>
      <c r="D715" s="19"/>
      <c r="E715" s="20" t="str">
        <f aca="false">IF(A715="","",N(C715)-N(D715))</f>
        <v/>
      </c>
      <c r="F715" s="8"/>
      <c r="G715" s="11" t="str">
        <f aca="false">IF(F715="","",IFERROR(INDEX(Mapping!$A$6:$A$48,MATCH(F715,Mapping!$B$6:$B$48,0)),"Unknown line"))</f>
        <v/>
      </c>
    </row>
    <row r="716" customFormat="false" ht="15" hidden="false" customHeight="false" outlineLevel="0" collapsed="false">
      <c r="A716" s="18"/>
      <c r="B716" s="8"/>
      <c r="C716" s="19"/>
      <c r="D716" s="19"/>
      <c r="E716" s="20" t="str">
        <f aca="false">IF(A716="","",N(C716)-N(D716))</f>
        <v/>
      </c>
      <c r="F716" s="8"/>
      <c r="G716" s="11" t="str">
        <f aca="false">IF(F716="","",IFERROR(INDEX(Mapping!$A$6:$A$48,MATCH(F716,Mapping!$B$6:$B$48,0)),"Unknown line"))</f>
        <v/>
      </c>
    </row>
    <row r="717" customFormat="false" ht="15" hidden="false" customHeight="false" outlineLevel="0" collapsed="false">
      <c r="A717" s="18"/>
      <c r="B717" s="8"/>
      <c r="C717" s="19"/>
      <c r="D717" s="19"/>
      <c r="E717" s="20" t="str">
        <f aca="false">IF(A717="","",N(C717)-N(D717))</f>
        <v/>
      </c>
      <c r="F717" s="8"/>
      <c r="G717" s="11" t="str">
        <f aca="false">IF(F717="","",IFERROR(INDEX(Mapping!$A$6:$A$48,MATCH(F717,Mapping!$B$6:$B$48,0)),"Unknown line"))</f>
        <v/>
      </c>
    </row>
    <row r="718" customFormat="false" ht="15" hidden="false" customHeight="false" outlineLevel="0" collapsed="false">
      <c r="A718" s="18"/>
      <c r="B718" s="8"/>
      <c r="C718" s="19"/>
      <c r="D718" s="19"/>
      <c r="E718" s="20" t="str">
        <f aca="false">IF(A718="","",N(C718)-N(D718))</f>
        <v/>
      </c>
      <c r="F718" s="8"/>
      <c r="G718" s="11" t="str">
        <f aca="false">IF(F718="","",IFERROR(INDEX(Mapping!$A$6:$A$48,MATCH(F718,Mapping!$B$6:$B$48,0)),"Unknown line"))</f>
        <v/>
      </c>
    </row>
    <row r="719" customFormat="false" ht="15" hidden="false" customHeight="false" outlineLevel="0" collapsed="false">
      <c r="A719" s="18"/>
      <c r="B719" s="8"/>
      <c r="C719" s="19"/>
      <c r="D719" s="19"/>
      <c r="E719" s="20" t="str">
        <f aca="false">IF(A719="","",N(C719)-N(D719))</f>
        <v/>
      </c>
      <c r="F719" s="8"/>
      <c r="G719" s="11" t="str">
        <f aca="false">IF(F719="","",IFERROR(INDEX(Mapping!$A$6:$A$48,MATCH(F719,Mapping!$B$6:$B$48,0)),"Unknown line"))</f>
        <v/>
      </c>
    </row>
    <row r="720" customFormat="false" ht="15" hidden="false" customHeight="false" outlineLevel="0" collapsed="false">
      <c r="A720" s="18"/>
      <c r="B720" s="8"/>
      <c r="C720" s="19"/>
      <c r="D720" s="19"/>
      <c r="E720" s="20" t="str">
        <f aca="false">IF(A720="","",N(C720)-N(D720))</f>
        <v/>
      </c>
      <c r="F720" s="8"/>
      <c r="G720" s="11" t="str">
        <f aca="false">IF(F720="","",IFERROR(INDEX(Mapping!$A$6:$A$48,MATCH(F720,Mapping!$B$6:$B$48,0)),"Unknown line"))</f>
        <v/>
      </c>
    </row>
    <row r="721" customFormat="false" ht="15" hidden="false" customHeight="false" outlineLevel="0" collapsed="false">
      <c r="A721" s="18"/>
      <c r="B721" s="8"/>
      <c r="C721" s="19"/>
      <c r="D721" s="19"/>
      <c r="E721" s="20" t="str">
        <f aca="false">IF(A721="","",N(C721)-N(D721))</f>
        <v/>
      </c>
      <c r="F721" s="8"/>
      <c r="G721" s="11" t="str">
        <f aca="false">IF(F721="","",IFERROR(INDEX(Mapping!$A$6:$A$48,MATCH(F721,Mapping!$B$6:$B$48,0)),"Unknown line"))</f>
        <v/>
      </c>
    </row>
    <row r="722" customFormat="false" ht="15" hidden="false" customHeight="false" outlineLevel="0" collapsed="false">
      <c r="A722" s="18"/>
      <c r="B722" s="8"/>
      <c r="C722" s="19"/>
      <c r="D722" s="19"/>
      <c r="E722" s="20" t="str">
        <f aca="false">IF(A722="","",N(C722)-N(D722))</f>
        <v/>
      </c>
      <c r="F722" s="8"/>
      <c r="G722" s="11" t="str">
        <f aca="false">IF(F722="","",IFERROR(INDEX(Mapping!$A$6:$A$48,MATCH(F722,Mapping!$B$6:$B$48,0)),"Unknown line"))</f>
        <v/>
      </c>
    </row>
    <row r="723" customFormat="false" ht="15" hidden="false" customHeight="false" outlineLevel="0" collapsed="false">
      <c r="A723" s="18"/>
      <c r="B723" s="8"/>
      <c r="C723" s="19"/>
      <c r="D723" s="19"/>
      <c r="E723" s="20" t="str">
        <f aca="false">IF(A723="","",N(C723)-N(D723))</f>
        <v/>
      </c>
      <c r="F723" s="8"/>
      <c r="G723" s="11" t="str">
        <f aca="false">IF(F723="","",IFERROR(INDEX(Mapping!$A$6:$A$48,MATCH(F723,Mapping!$B$6:$B$48,0)),"Unknown line"))</f>
        <v/>
      </c>
    </row>
    <row r="724" customFormat="false" ht="15" hidden="false" customHeight="false" outlineLevel="0" collapsed="false">
      <c r="A724" s="18"/>
      <c r="B724" s="8"/>
      <c r="C724" s="19"/>
      <c r="D724" s="19"/>
      <c r="E724" s="20" t="str">
        <f aca="false">IF(A724="","",N(C724)-N(D724))</f>
        <v/>
      </c>
      <c r="F724" s="8"/>
      <c r="G724" s="11" t="str">
        <f aca="false">IF(F724="","",IFERROR(INDEX(Mapping!$A$6:$A$48,MATCH(F724,Mapping!$B$6:$B$48,0)),"Unknown line"))</f>
        <v/>
      </c>
    </row>
    <row r="725" customFormat="false" ht="15" hidden="false" customHeight="false" outlineLevel="0" collapsed="false">
      <c r="A725" s="18"/>
      <c r="B725" s="8"/>
      <c r="C725" s="19"/>
      <c r="D725" s="19"/>
      <c r="E725" s="20" t="str">
        <f aca="false">IF(A725="","",N(C725)-N(D725))</f>
        <v/>
      </c>
      <c r="F725" s="8"/>
      <c r="G725" s="11" t="str">
        <f aca="false">IF(F725="","",IFERROR(INDEX(Mapping!$A$6:$A$48,MATCH(F725,Mapping!$B$6:$B$48,0)),"Unknown line"))</f>
        <v/>
      </c>
    </row>
    <row r="726" customFormat="false" ht="15" hidden="false" customHeight="false" outlineLevel="0" collapsed="false">
      <c r="A726" s="18"/>
      <c r="B726" s="8"/>
      <c r="C726" s="19"/>
      <c r="D726" s="19"/>
      <c r="E726" s="20" t="str">
        <f aca="false">IF(A726="","",N(C726)-N(D726))</f>
        <v/>
      </c>
      <c r="F726" s="8"/>
      <c r="G726" s="11" t="str">
        <f aca="false">IF(F726="","",IFERROR(INDEX(Mapping!$A$6:$A$48,MATCH(F726,Mapping!$B$6:$B$48,0)),"Unknown line"))</f>
        <v/>
      </c>
    </row>
    <row r="727" customFormat="false" ht="15" hidden="false" customHeight="false" outlineLevel="0" collapsed="false">
      <c r="A727" s="18"/>
      <c r="B727" s="8"/>
      <c r="C727" s="19"/>
      <c r="D727" s="19"/>
      <c r="E727" s="20" t="str">
        <f aca="false">IF(A727="","",N(C727)-N(D727))</f>
        <v/>
      </c>
      <c r="F727" s="8"/>
      <c r="G727" s="11" t="str">
        <f aca="false">IF(F727="","",IFERROR(INDEX(Mapping!$A$6:$A$48,MATCH(F727,Mapping!$B$6:$B$48,0)),"Unknown line"))</f>
        <v/>
      </c>
    </row>
    <row r="728" customFormat="false" ht="15" hidden="false" customHeight="false" outlineLevel="0" collapsed="false">
      <c r="A728" s="18"/>
      <c r="B728" s="8"/>
      <c r="C728" s="19"/>
      <c r="D728" s="19"/>
      <c r="E728" s="20" t="str">
        <f aca="false">IF(A728="","",N(C728)-N(D728))</f>
        <v/>
      </c>
      <c r="F728" s="8"/>
      <c r="G728" s="11" t="str">
        <f aca="false">IF(F728="","",IFERROR(INDEX(Mapping!$A$6:$A$48,MATCH(F728,Mapping!$B$6:$B$48,0)),"Unknown line"))</f>
        <v/>
      </c>
    </row>
    <row r="729" customFormat="false" ht="15" hidden="false" customHeight="false" outlineLevel="0" collapsed="false">
      <c r="A729" s="18"/>
      <c r="B729" s="8"/>
      <c r="C729" s="19"/>
      <c r="D729" s="19"/>
      <c r="E729" s="20" t="str">
        <f aca="false">IF(A729="","",N(C729)-N(D729))</f>
        <v/>
      </c>
      <c r="F729" s="8"/>
      <c r="G729" s="11" t="str">
        <f aca="false">IF(F729="","",IFERROR(INDEX(Mapping!$A$6:$A$48,MATCH(F729,Mapping!$B$6:$B$48,0)),"Unknown line"))</f>
        <v/>
      </c>
    </row>
    <row r="730" customFormat="false" ht="15" hidden="false" customHeight="false" outlineLevel="0" collapsed="false">
      <c r="A730" s="18"/>
      <c r="B730" s="8"/>
      <c r="C730" s="19"/>
      <c r="D730" s="19"/>
      <c r="E730" s="20" t="str">
        <f aca="false">IF(A730="","",N(C730)-N(D730))</f>
        <v/>
      </c>
      <c r="F730" s="8"/>
      <c r="G730" s="11" t="str">
        <f aca="false">IF(F730="","",IFERROR(INDEX(Mapping!$A$6:$A$48,MATCH(F730,Mapping!$B$6:$B$48,0)),"Unknown line"))</f>
        <v/>
      </c>
    </row>
    <row r="731" customFormat="false" ht="15" hidden="false" customHeight="false" outlineLevel="0" collapsed="false">
      <c r="A731" s="18"/>
      <c r="B731" s="8"/>
      <c r="C731" s="19"/>
      <c r="D731" s="19"/>
      <c r="E731" s="20" t="str">
        <f aca="false">IF(A731="","",N(C731)-N(D731))</f>
        <v/>
      </c>
      <c r="F731" s="8"/>
      <c r="G731" s="11" t="str">
        <f aca="false">IF(F731="","",IFERROR(INDEX(Mapping!$A$6:$A$48,MATCH(F731,Mapping!$B$6:$B$48,0)),"Unknown line"))</f>
        <v/>
      </c>
    </row>
    <row r="732" customFormat="false" ht="15" hidden="false" customHeight="false" outlineLevel="0" collapsed="false">
      <c r="A732" s="18"/>
      <c r="B732" s="8"/>
      <c r="C732" s="19"/>
      <c r="D732" s="19"/>
      <c r="E732" s="20" t="str">
        <f aca="false">IF(A732="","",N(C732)-N(D732))</f>
        <v/>
      </c>
      <c r="F732" s="8"/>
      <c r="G732" s="11" t="str">
        <f aca="false">IF(F732="","",IFERROR(INDEX(Mapping!$A$6:$A$48,MATCH(F732,Mapping!$B$6:$B$48,0)),"Unknown line"))</f>
        <v/>
      </c>
    </row>
    <row r="733" customFormat="false" ht="15" hidden="false" customHeight="false" outlineLevel="0" collapsed="false">
      <c r="A733" s="18"/>
      <c r="B733" s="8"/>
      <c r="C733" s="19"/>
      <c r="D733" s="19"/>
      <c r="E733" s="20" t="str">
        <f aca="false">IF(A733="","",N(C733)-N(D733))</f>
        <v/>
      </c>
      <c r="F733" s="8"/>
      <c r="G733" s="11" t="str">
        <f aca="false">IF(F733="","",IFERROR(INDEX(Mapping!$A$6:$A$48,MATCH(F733,Mapping!$B$6:$B$48,0)),"Unknown line"))</f>
        <v/>
      </c>
    </row>
    <row r="734" customFormat="false" ht="15" hidden="false" customHeight="false" outlineLevel="0" collapsed="false">
      <c r="A734" s="18"/>
      <c r="B734" s="8"/>
      <c r="C734" s="19"/>
      <c r="D734" s="19"/>
      <c r="E734" s="20" t="str">
        <f aca="false">IF(A734="","",N(C734)-N(D734))</f>
        <v/>
      </c>
      <c r="F734" s="8"/>
      <c r="G734" s="11" t="str">
        <f aca="false">IF(F734="","",IFERROR(INDEX(Mapping!$A$6:$A$48,MATCH(F734,Mapping!$B$6:$B$48,0)),"Unknown line"))</f>
        <v/>
      </c>
    </row>
    <row r="735" customFormat="false" ht="15" hidden="false" customHeight="false" outlineLevel="0" collapsed="false">
      <c r="A735" s="18"/>
      <c r="B735" s="8"/>
      <c r="C735" s="19"/>
      <c r="D735" s="19"/>
      <c r="E735" s="20" t="str">
        <f aca="false">IF(A735="","",N(C735)-N(D735))</f>
        <v/>
      </c>
      <c r="F735" s="8"/>
      <c r="G735" s="11" t="str">
        <f aca="false">IF(F735="","",IFERROR(INDEX(Mapping!$A$6:$A$48,MATCH(F735,Mapping!$B$6:$B$48,0)),"Unknown line"))</f>
        <v/>
      </c>
    </row>
    <row r="736" customFormat="false" ht="15" hidden="false" customHeight="false" outlineLevel="0" collapsed="false">
      <c r="A736" s="18"/>
      <c r="B736" s="8"/>
      <c r="C736" s="19"/>
      <c r="D736" s="19"/>
      <c r="E736" s="20" t="str">
        <f aca="false">IF(A736="","",N(C736)-N(D736))</f>
        <v/>
      </c>
      <c r="F736" s="8"/>
      <c r="G736" s="11" t="str">
        <f aca="false">IF(F736="","",IFERROR(INDEX(Mapping!$A$6:$A$48,MATCH(F736,Mapping!$B$6:$B$48,0)),"Unknown line"))</f>
        <v/>
      </c>
    </row>
    <row r="737" customFormat="false" ht="15" hidden="false" customHeight="false" outlineLevel="0" collapsed="false">
      <c r="A737" s="18"/>
      <c r="B737" s="8"/>
      <c r="C737" s="19"/>
      <c r="D737" s="19"/>
      <c r="E737" s="20" t="str">
        <f aca="false">IF(A737="","",N(C737)-N(D737))</f>
        <v/>
      </c>
      <c r="F737" s="8"/>
      <c r="G737" s="11" t="str">
        <f aca="false">IF(F737="","",IFERROR(INDEX(Mapping!$A$6:$A$48,MATCH(F737,Mapping!$B$6:$B$48,0)),"Unknown line"))</f>
        <v/>
      </c>
    </row>
    <row r="738" customFormat="false" ht="15" hidden="false" customHeight="false" outlineLevel="0" collapsed="false">
      <c r="A738" s="18"/>
      <c r="B738" s="8"/>
      <c r="C738" s="19"/>
      <c r="D738" s="19"/>
      <c r="E738" s="20" t="str">
        <f aca="false">IF(A738="","",N(C738)-N(D738))</f>
        <v/>
      </c>
      <c r="F738" s="8"/>
      <c r="G738" s="11" t="str">
        <f aca="false">IF(F738="","",IFERROR(INDEX(Mapping!$A$6:$A$48,MATCH(F738,Mapping!$B$6:$B$48,0)),"Unknown line"))</f>
        <v/>
      </c>
    </row>
    <row r="739" customFormat="false" ht="15" hidden="false" customHeight="false" outlineLevel="0" collapsed="false">
      <c r="A739" s="18"/>
      <c r="B739" s="8"/>
      <c r="C739" s="19"/>
      <c r="D739" s="19"/>
      <c r="E739" s="20" t="str">
        <f aca="false">IF(A739="","",N(C739)-N(D739))</f>
        <v/>
      </c>
      <c r="F739" s="8"/>
      <c r="G739" s="11" t="str">
        <f aca="false">IF(F739="","",IFERROR(INDEX(Mapping!$A$6:$A$48,MATCH(F739,Mapping!$B$6:$B$48,0)),"Unknown line"))</f>
        <v/>
      </c>
    </row>
    <row r="740" customFormat="false" ht="15" hidden="false" customHeight="false" outlineLevel="0" collapsed="false">
      <c r="A740" s="18"/>
      <c r="B740" s="8"/>
      <c r="C740" s="19"/>
      <c r="D740" s="19"/>
      <c r="E740" s="20" t="str">
        <f aca="false">IF(A740="","",N(C740)-N(D740))</f>
        <v/>
      </c>
      <c r="F740" s="8"/>
      <c r="G740" s="11" t="str">
        <f aca="false">IF(F740="","",IFERROR(INDEX(Mapping!$A$6:$A$48,MATCH(F740,Mapping!$B$6:$B$48,0)),"Unknown line"))</f>
        <v/>
      </c>
    </row>
    <row r="741" customFormat="false" ht="15" hidden="false" customHeight="false" outlineLevel="0" collapsed="false">
      <c r="A741" s="18"/>
      <c r="B741" s="8"/>
      <c r="C741" s="19"/>
      <c r="D741" s="19"/>
      <c r="E741" s="20" t="str">
        <f aca="false">IF(A741="","",N(C741)-N(D741))</f>
        <v/>
      </c>
      <c r="F741" s="8"/>
      <c r="G741" s="11" t="str">
        <f aca="false">IF(F741="","",IFERROR(INDEX(Mapping!$A$6:$A$48,MATCH(F741,Mapping!$B$6:$B$48,0)),"Unknown line"))</f>
        <v/>
      </c>
    </row>
    <row r="742" customFormat="false" ht="15" hidden="false" customHeight="false" outlineLevel="0" collapsed="false">
      <c r="A742" s="18"/>
      <c r="B742" s="8"/>
      <c r="C742" s="19"/>
      <c r="D742" s="19"/>
      <c r="E742" s="20" t="str">
        <f aca="false">IF(A742="","",N(C742)-N(D742))</f>
        <v/>
      </c>
      <c r="F742" s="8"/>
      <c r="G742" s="11" t="str">
        <f aca="false">IF(F742="","",IFERROR(INDEX(Mapping!$A$6:$A$48,MATCH(F742,Mapping!$B$6:$B$48,0)),"Unknown line"))</f>
        <v/>
      </c>
    </row>
    <row r="743" customFormat="false" ht="15" hidden="false" customHeight="false" outlineLevel="0" collapsed="false">
      <c r="A743" s="18"/>
      <c r="B743" s="8"/>
      <c r="C743" s="19"/>
      <c r="D743" s="19"/>
      <c r="E743" s="20" t="str">
        <f aca="false">IF(A743="","",N(C743)-N(D743))</f>
        <v/>
      </c>
      <c r="F743" s="8"/>
      <c r="G743" s="11" t="str">
        <f aca="false">IF(F743="","",IFERROR(INDEX(Mapping!$A$6:$A$48,MATCH(F743,Mapping!$B$6:$B$48,0)),"Unknown line"))</f>
        <v/>
      </c>
    </row>
    <row r="744" customFormat="false" ht="15" hidden="false" customHeight="false" outlineLevel="0" collapsed="false">
      <c r="A744" s="18"/>
      <c r="B744" s="8"/>
      <c r="C744" s="19"/>
      <c r="D744" s="19"/>
      <c r="E744" s="20" t="str">
        <f aca="false">IF(A744="","",N(C744)-N(D744))</f>
        <v/>
      </c>
      <c r="F744" s="8"/>
      <c r="G744" s="11" t="str">
        <f aca="false">IF(F744="","",IFERROR(INDEX(Mapping!$A$6:$A$48,MATCH(F744,Mapping!$B$6:$B$48,0)),"Unknown line"))</f>
        <v/>
      </c>
    </row>
    <row r="745" customFormat="false" ht="15" hidden="false" customHeight="false" outlineLevel="0" collapsed="false">
      <c r="A745" s="18"/>
      <c r="B745" s="8"/>
      <c r="C745" s="19"/>
      <c r="D745" s="19"/>
      <c r="E745" s="20" t="str">
        <f aca="false">IF(A745="","",N(C745)-N(D745))</f>
        <v/>
      </c>
      <c r="F745" s="8"/>
      <c r="G745" s="11" t="str">
        <f aca="false">IF(F745="","",IFERROR(INDEX(Mapping!$A$6:$A$48,MATCH(F745,Mapping!$B$6:$B$48,0)),"Unknown line"))</f>
        <v/>
      </c>
    </row>
    <row r="746" customFormat="false" ht="15" hidden="false" customHeight="false" outlineLevel="0" collapsed="false">
      <c r="A746" s="18"/>
      <c r="B746" s="8"/>
      <c r="C746" s="19"/>
      <c r="D746" s="19"/>
      <c r="E746" s="20" t="str">
        <f aca="false">IF(A746="","",N(C746)-N(D746))</f>
        <v/>
      </c>
      <c r="F746" s="8"/>
      <c r="G746" s="11" t="str">
        <f aca="false">IF(F746="","",IFERROR(INDEX(Mapping!$A$6:$A$48,MATCH(F746,Mapping!$B$6:$B$48,0)),"Unknown line"))</f>
        <v/>
      </c>
    </row>
    <row r="747" customFormat="false" ht="15" hidden="false" customHeight="false" outlineLevel="0" collapsed="false">
      <c r="A747" s="18"/>
      <c r="B747" s="8"/>
      <c r="C747" s="19"/>
      <c r="D747" s="19"/>
      <c r="E747" s="20" t="str">
        <f aca="false">IF(A747="","",N(C747)-N(D747))</f>
        <v/>
      </c>
      <c r="F747" s="8"/>
      <c r="G747" s="11" t="str">
        <f aca="false">IF(F747="","",IFERROR(INDEX(Mapping!$A$6:$A$48,MATCH(F747,Mapping!$B$6:$B$48,0)),"Unknown line"))</f>
        <v/>
      </c>
    </row>
    <row r="748" customFormat="false" ht="15" hidden="false" customHeight="false" outlineLevel="0" collapsed="false">
      <c r="A748" s="18"/>
      <c r="B748" s="8"/>
      <c r="C748" s="19"/>
      <c r="D748" s="19"/>
      <c r="E748" s="20" t="str">
        <f aca="false">IF(A748="","",N(C748)-N(D748))</f>
        <v/>
      </c>
      <c r="F748" s="8"/>
      <c r="G748" s="11" t="str">
        <f aca="false">IF(F748="","",IFERROR(INDEX(Mapping!$A$6:$A$48,MATCH(F748,Mapping!$B$6:$B$48,0)),"Unknown line"))</f>
        <v/>
      </c>
    </row>
    <row r="749" customFormat="false" ht="15" hidden="false" customHeight="false" outlineLevel="0" collapsed="false">
      <c r="A749" s="18"/>
      <c r="B749" s="8"/>
      <c r="C749" s="19"/>
      <c r="D749" s="19"/>
      <c r="E749" s="20" t="str">
        <f aca="false">IF(A749="","",N(C749)-N(D749))</f>
        <v/>
      </c>
      <c r="F749" s="8"/>
      <c r="G749" s="11" t="str">
        <f aca="false">IF(F749="","",IFERROR(INDEX(Mapping!$A$6:$A$48,MATCH(F749,Mapping!$B$6:$B$48,0)),"Unknown line"))</f>
        <v/>
      </c>
    </row>
    <row r="750" customFormat="false" ht="15" hidden="false" customHeight="false" outlineLevel="0" collapsed="false">
      <c r="A750" s="18"/>
      <c r="B750" s="8"/>
      <c r="C750" s="19"/>
      <c r="D750" s="19"/>
      <c r="E750" s="20" t="str">
        <f aca="false">IF(A750="","",N(C750)-N(D750))</f>
        <v/>
      </c>
      <c r="F750" s="8"/>
      <c r="G750" s="11" t="str">
        <f aca="false">IF(F750="","",IFERROR(INDEX(Mapping!$A$6:$A$48,MATCH(F750,Mapping!$B$6:$B$48,0)),"Unknown line"))</f>
        <v/>
      </c>
    </row>
    <row r="751" customFormat="false" ht="15" hidden="false" customHeight="false" outlineLevel="0" collapsed="false">
      <c r="A751" s="18"/>
      <c r="B751" s="8"/>
      <c r="C751" s="19"/>
      <c r="D751" s="19"/>
      <c r="E751" s="20" t="str">
        <f aca="false">IF(A751="","",N(C751)-N(D751))</f>
        <v/>
      </c>
      <c r="F751" s="8"/>
      <c r="G751" s="11" t="str">
        <f aca="false">IF(F751="","",IFERROR(INDEX(Mapping!$A$6:$A$48,MATCH(F751,Mapping!$B$6:$B$48,0)),"Unknown line"))</f>
        <v/>
      </c>
    </row>
    <row r="752" customFormat="false" ht="15" hidden="false" customHeight="false" outlineLevel="0" collapsed="false">
      <c r="A752" s="18"/>
      <c r="B752" s="8"/>
      <c r="C752" s="19"/>
      <c r="D752" s="19"/>
      <c r="E752" s="20" t="str">
        <f aca="false">IF(A752="","",N(C752)-N(D752))</f>
        <v/>
      </c>
      <c r="F752" s="8"/>
      <c r="G752" s="11" t="str">
        <f aca="false">IF(F752="","",IFERROR(INDEX(Mapping!$A$6:$A$48,MATCH(F752,Mapping!$B$6:$B$48,0)),"Unknown line"))</f>
        <v/>
      </c>
    </row>
    <row r="753" customFormat="false" ht="15" hidden="false" customHeight="false" outlineLevel="0" collapsed="false">
      <c r="A753" s="18"/>
      <c r="B753" s="8"/>
      <c r="C753" s="19"/>
      <c r="D753" s="19"/>
      <c r="E753" s="20" t="str">
        <f aca="false">IF(A753="","",N(C753)-N(D753))</f>
        <v/>
      </c>
      <c r="F753" s="8"/>
      <c r="G753" s="11" t="str">
        <f aca="false">IF(F753="","",IFERROR(INDEX(Mapping!$A$6:$A$48,MATCH(F753,Mapping!$B$6:$B$48,0)),"Unknown line"))</f>
        <v/>
      </c>
    </row>
    <row r="754" customFormat="false" ht="15" hidden="false" customHeight="false" outlineLevel="0" collapsed="false">
      <c r="A754" s="18"/>
      <c r="B754" s="8"/>
      <c r="C754" s="19"/>
      <c r="D754" s="19"/>
      <c r="E754" s="20" t="str">
        <f aca="false">IF(A754="","",N(C754)-N(D754))</f>
        <v/>
      </c>
      <c r="F754" s="8"/>
      <c r="G754" s="11" t="str">
        <f aca="false">IF(F754="","",IFERROR(INDEX(Mapping!$A$6:$A$48,MATCH(F754,Mapping!$B$6:$B$48,0)),"Unknown line"))</f>
        <v/>
      </c>
    </row>
    <row r="755" customFormat="false" ht="15" hidden="false" customHeight="false" outlineLevel="0" collapsed="false">
      <c r="A755" s="18"/>
      <c r="B755" s="8"/>
      <c r="C755" s="19"/>
      <c r="D755" s="19"/>
      <c r="E755" s="20" t="str">
        <f aca="false">IF(A755="","",N(C755)-N(D755))</f>
        <v/>
      </c>
      <c r="F755" s="8"/>
      <c r="G755" s="11" t="str">
        <f aca="false">IF(F755="","",IFERROR(INDEX(Mapping!$A$6:$A$48,MATCH(F755,Mapping!$B$6:$B$48,0)),"Unknown line"))</f>
        <v/>
      </c>
    </row>
    <row r="756" customFormat="false" ht="15" hidden="false" customHeight="false" outlineLevel="0" collapsed="false">
      <c r="A756" s="18"/>
      <c r="B756" s="8"/>
      <c r="C756" s="19"/>
      <c r="D756" s="19"/>
      <c r="E756" s="20" t="str">
        <f aca="false">IF(A756="","",N(C756)-N(D756))</f>
        <v/>
      </c>
      <c r="F756" s="8"/>
      <c r="G756" s="11" t="str">
        <f aca="false">IF(F756="","",IFERROR(INDEX(Mapping!$A$6:$A$48,MATCH(F756,Mapping!$B$6:$B$48,0)),"Unknown line"))</f>
        <v/>
      </c>
    </row>
    <row r="757" customFormat="false" ht="15" hidden="false" customHeight="false" outlineLevel="0" collapsed="false">
      <c r="A757" s="18"/>
      <c r="B757" s="8"/>
      <c r="C757" s="19"/>
      <c r="D757" s="19"/>
      <c r="E757" s="20" t="str">
        <f aca="false">IF(A757="","",N(C757)-N(D757))</f>
        <v/>
      </c>
      <c r="F757" s="8"/>
      <c r="G757" s="11" t="str">
        <f aca="false">IF(F757="","",IFERROR(INDEX(Mapping!$A$6:$A$48,MATCH(F757,Mapping!$B$6:$B$48,0)),"Unknown line"))</f>
        <v/>
      </c>
    </row>
    <row r="758" customFormat="false" ht="15" hidden="false" customHeight="false" outlineLevel="0" collapsed="false">
      <c r="A758" s="18"/>
      <c r="B758" s="8"/>
      <c r="C758" s="19"/>
      <c r="D758" s="19"/>
      <c r="E758" s="20" t="str">
        <f aca="false">IF(A758="","",N(C758)-N(D758))</f>
        <v/>
      </c>
      <c r="F758" s="8"/>
      <c r="G758" s="11" t="str">
        <f aca="false">IF(F758="","",IFERROR(INDEX(Mapping!$A$6:$A$48,MATCH(F758,Mapping!$B$6:$B$48,0)),"Unknown line"))</f>
        <v/>
      </c>
    </row>
    <row r="759" customFormat="false" ht="15" hidden="false" customHeight="false" outlineLevel="0" collapsed="false">
      <c r="A759" s="18"/>
      <c r="B759" s="8"/>
      <c r="C759" s="19"/>
      <c r="D759" s="19"/>
      <c r="E759" s="20" t="str">
        <f aca="false">IF(A759="","",N(C759)-N(D759))</f>
        <v/>
      </c>
      <c r="F759" s="8"/>
      <c r="G759" s="11" t="str">
        <f aca="false">IF(F759="","",IFERROR(INDEX(Mapping!$A$6:$A$48,MATCH(F759,Mapping!$B$6:$B$48,0)),"Unknown line"))</f>
        <v/>
      </c>
    </row>
    <row r="760" customFormat="false" ht="15" hidden="false" customHeight="false" outlineLevel="0" collapsed="false">
      <c r="A760" s="18"/>
      <c r="B760" s="8"/>
      <c r="C760" s="19"/>
      <c r="D760" s="19"/>
      <c r="E760" s="20" t="str">
        <f aca="false">IF(A760="","",N(C760)-N(D760))</f>
        <v/>
      </c>
      <c r="F760" s="8"/>
      <c r="G760" s="11" t="str">
        <f aca="false">IF(F760="","",IFERROR(INDEX(Mapping!$A$6:$A$48,MATCH(F760,Mapping!$B$6:$B$48,0)),"Unknown line"))</f>
        <v/>
      </c>
    </row>
    <row r="761" customFormat="false" ht="15" hidden="false" customHeight="false" outlineLevel="0" collapsed="false">
      <c r="A761" s="18"/>
      <c r="B761" s="8"/>
      <c r="C761" s="19"/>
      <c r="D761" s="19"/>
      <c r="E761" s="20" t="str">
        <f aca="false">IF(A761="","",N(C761)-N(D761))</f>
        <v/>
      </c>
      <c r="F761" s="8"/>
      <c r="G761" s="11" t="str">
        <f aca="false">IF(F761="","",IFERROR(INDEX(Mapping!$A$6:$A$48,MATCH(F761,Mapping!$B$6:$B$48,0)),"Unknown line"))</f>
        <v/>
      </c>
    </row>
    <row r="762" customFormat="false" ht="15" hidden="false" customHeight="false" outlineLevel="0" collapsed="false">
      <c r="A762" s="18"/>
      <c r="B762" s="8"/>
      <c r="C762" s="19"/>
      <c r="D762" s="19"/>
      <c r="E762" s="20" t="str">
        <f aca="false">IF(A762="","",N(C762)-N(D762))</f>
        <v/>
      </c>
      <c r="F762" s="8"/>
      <c r="G762" s="11" t="str">
        <f aca="false">IF(F762="","",IFERROR(INDEX(Mapping!$A$6:$A$48,MATCH(F762,Mapping!$B$6:$B$48,0)),"Unknown line"))</f>
        <v/>
      </c>
    </row>
    <row r="763" customFormat="false" ht="15" hidden="false" customHeight="false" outlineLevel="0" collapsed="false">
      <c r="A763" s="18"/>
      <c r="B763" s="8"/>
      <c r="C763" s="19"/>
      <c r="D763" s="19"/>
      <c r="E763" s="20" t="str">
        <f aca="false">IF(A763="","",N(C763)-N(D763))</f>
        <v/>
      </c>
      <c r="F763" s="8"/>
      <c r="G763" s="11" t="str">
        <f aca="false">IF(F763="","",IFERROR(INDEX(Mapping!$A$6:$A$48,MATCH(F763,Mapping!$B$6:$B$48,0)),"Unknown line"))</f>
        <v/>
      </c>
    </row>
    <row r="764" customFormat="false" ht="15" hidden="false" customHeight="false" outlineLevel="0" collapsed="false">
      <c r="A764" s="18"/>
      <c r="B764" s="8"/>
      <c r="C764" s="19"/>
      <c r="D764" s="19"/>
      <c r="E764" s="20" t="str">
        <f aca="false">IF(A764="","",N(C764)-N(D764))</f>
        <v/>
      </c>
      <c r="F764" s="8"/>
      <c r="G764" s="11" t="str">
        <f aca="false">IF(F764="","",IFERROR(INDEX(Mapping!$A$6:$A$48,MATCH(F764,Mapping!$B$6:$B$48,0)),"Unknown line"))</f>
        <v/>
      </c>
    </row>
    <row r="765" customFormat="false" ht="15" hidden="false" customHeight="false" outlineLevel="0" collapsed="false">
      <c r="A765" s="18"/>
      <c r="B765" s="8"/>
      <c r="C765" s="19"/>
      <c r="D765" s="19"/>
      <c r="E765" s="20" t="str">
        <f aca="false">IF(A765="","",N(C765)-N(D765))</f>
        <v/>
      </c>
      <c r="F765" s="8"/>
      <c r="G765" s="11" t="str">
        <f aca="false">IF(F765="","",IFERROR(INDEX(Mapping!$A$6:$A$48,MATCH(F765,Mapping!$B$6:$B$48,0)),"Unknown line"))</f>
        <v/>
      </c>
    </row>
    <row r="766" customFormat="false" ht="15" hidden="false" customHeight="false" outlineLevel="0" collapsed="false">
      <c r="A766" s="18"/>
      <c r="B766" s="8"/>
      <c r="C766" s="19"/>
      <c r="D766" s="19"/>
      <c r="E766" s="20" t="str">
        <f aca="false">IF(A766="","",N(C766)-N(D766))</f>
        <v/>
      </c>
      <c r="F766" s="8"/>
      <c r="G766" s="11" t="str">
        <f aca="false">IF(F766="","",IFERROR(INDEX(Mapping!$A$6:$A$48,MATCH(F766,Mapping!$B$6:$B$48,0)),"Unknown line"))</f>
        <v/>
      </c>
    </row>
    <row r="767" customFormat="false" ht="15" hidden="false" customHeight="false" outlineLevel="0" collapsed="false">
      <c r="A767" s="18"/>
      <c r="B767" s="8"/>
      <c r="C767" s="19"/>
      <c r="D767" s="19"/>
      <c r="E767" s="20" t="str">
        <f aca="false">IF(A767="","",N(C767)-N(D767))</f>
        <v/>
      </c>
      <c r="F767" s="8"/>
      <c r="G767" s="11" t="str">
        <f aca="false">IF(F767="","",IFERROR(INDEX(Mapping!$A$6:$A$48,MATCH(F767,Mapping!$B$6:$B$48,0)),"Unknown line"))</f>
        <v/>
      </c>
    </row>
    <row r="768" customFormat="false" ht="15" hidden="false" customHeight="false" outlineLevel="0" collapsed="false">
      <c r="A768" s="18"/>
      <c r="B768" s="8"/>
      <c r="C768" s="19"/>
      <c r="D768" s="19"/>
      <c r="E768" s="20" t="str">
        <f aca="false">IF(A768="","",N(C768)-N(D768))</f>
        <v/>
      </c>
      <c r="F768" s="8"/>
      <c r="G768" s="11" t="str">
        <f aca="false">IF(F768="","",IFERROR(INDEX(Mapping!$A$6:$A$48,MATCH(F768,Mapping!$B$6:$B$48,0)),"Unknown line"))</f>
        <v/>
      </c>
    </row>
    <row r="769" customFormat="false" ht="15" hidden="false" customHeight="false" outlineLevel="0" collapsed="false">
      <c r="A769" s="18"/>
      <c r="B769" s="8"/>
      <c r="C769" s="19"/>
      <c r="D769" s="19"/>
      <c r="E769" s="20" t="str">
        <f aca="false">IF(A769="","",N(C769)-N(D769))</f>
        <v/>
      </c>
      <c r="F769" s="8"/>
      <c r="G769" s="11" t="str">
        <f aca="false">IF(F769="","",IFERROR(INDEX(Mapping!$A$6:$A$48,MATCH(F769,Mapping!$B$6:$B$48,0)),"Unknown line"))</f>
        <v/>
      </c>
    </row>
    <row r="770" customFormat="false" ht="15" hidden="false" customHeight="false" outlineLevel="0" collapsed="false">
      <c r="A770" s="18"/>
      <c r="B770" s="8"/>
      <c r="C770" s="19"/>
      <c r="D770" s="19"/>
      <c r="E770" s="20" t="str">
        <f aca="false">IF(A770="","",N(C770)-N(D770))</f>
        <v/>
      </c>
      <c r="F770" s="8"/>
      <c r="G770" s="11" t="str">
        <f aca="false">IF(F770="","",IFERROR(INDEX(Mapping!$A$6:$A$48,MATCH(F770,Mapping!$B$6:$B$48,0)),"Unknown line"))</f>
        <v/>
      </c>
    </row>
    <row r="771" customFormat="false" ht="15" hidden="false" customHeight="false" outlineLevel="0" collapsed="false">
      <c r="A771" s="18"/>
      <c r="B771" s="8"/>
      <c r="C771" s="19"/>
      <c r="D771" s="19"/>
      <c r="E771" s="20" t="str">
        <f aca="false">IF(A771="","",N(C771)-N(D771))</f>
        <v/>
      </c>
      <c r="F771" s="8"/>
      <c r="G771" s="11" t="str">
        <f aca="false">IF(F771="","",IFERROR(INDEX(Mapping!$A$6:$A$48,MATCH(F771,Mapping!$B$6:$B$48,0)),"Unknown line"))</f>
        <v/>
      </c>
    </row>
    <row r="772" customFormat="false" ht="15" hidden="false" customHeight="false" outlineLevel="0" collapsed="false">
      <c r="A772" s="18"/>
      <c r="B772" s="8"/>
      <c r="C772" s="19"/>
      <c r="D772" s="19"/>
      <c r="E772" s="20" t="str">
        <f aca="false">IF(A772="","",N(C772)-N(D772))</f>
        <v/>
      </c>
      <c r="F772" s="8"/>
      <c r="G772" s="11" t="str">
        <f aca="false">IF(F772="","",IFERROR(INDEX(Mapping!$A$6:$A$48,MATCH(F772,Mapping!$B$6:$B$48,0)),"Unknown line"))</f>
        <v/>
      </c>
    </row>
    <row r="773" customFormat="false" ht="15" hidden="false" customHeight="false" outlineLevel="0" collapsed="false">
      <c r="A773" s="18"/>
      <c r="B773" s="8"/>
      <c r="C773" s="19"/>
      <c r="D773" s="19"/>
      <c r="E773" s="20" t="str">
        <f aca="false">IF(A773="","",N(C773)-N(D773))</f>
        <v/>
      </c>
      <c r="F773" s="8"/>
      <c r="G773" s="11" t="str">
        <f aca="false">IF(F773="","",IFERROR(INDEX(Mapping!$A$6:$A$48,MATCH(F773,Mapping!$B$6:$B$48,0)),"Unknown line"))</f>
        <v/>
      </c>
    </row>
    <row r="774" customFormat="false" ht="15" hidden="false" customHeight="false" outlineLevel="0" collapsed="false">
      <c r="A774" s="18"/>
      <c r="B774" s="8"/>
      <c r="C774" s="19"/>
      <c r="D774" s="19"/>
      <c r="E774" s="20" t="str">
        <f aca="false">IF(A774="","",N(C774)-N(D774))</f>
        <v/>
      </c>
      <c r="F774" s="8"/>
      <c r="G774" s="11" t="str">
        <f aca="false">IF(F774="","",IFERROR(INDEX(Mapping!$A$6:$A$48,MATCH(F774,Mapping!$B$6:$B$48,0)),"Unknown line"))</f>
        <v/>
      </c>
    </row>
    <row r="775" customFormat="false" ht="15" hidden="false" customHeight="false" outlineLevel="0" collapsed="false">
      <c r="A775" s="18"/>
      <c r="B775" s="8"/>
      <c r="C775" s="19"/>
      <c r="D775" s="19"/>
      <c r="E775" s="20" t="str">
        <f aca="false">IF(A775="","",N(C775)-N(D775))</f>
        <v/>
      </c>
      <c r="F775" s="8"/>
      <c r="G775" s="11" t="str">
        <f aca="false">IF(F775="","",IFERROR(INDEX(Mapping!$A$6:$A$48,MATCH(F775,Mapping!$B$6:$B$48,0)),"Unknown line"))</f>
        <v/>
      </c>
    </row>
    <row r="776" customFormat="false" ht="15" hidden="false" customHeight="false" outlineLevel="0" collapsed="false">
      <c r="A776" s="18"/>
      <c r="B776" s="8"/>
      <c r="C776" s="19"/>
      <c r="D776" s="19"/>
      <c r="E776" s="20" t="str">
        <f aca="false">IF(A776="","",N(C776)-N(D776))</f>
        <v/>
      </c>
      <c r="F776" s="8"/>
      <c r="G776" s="11" t="str">
        <f aca="false">IF(F776="","",IFERROR(INDEX(Mapping!$A$6:$A$48,MATCH(F776,Mapping!$B$6:$B$48,0)),"Unknown line"))</f>
        <v/>
      </c>
    </row>
    <row r="777" customFormat="false" ht="15" hidden="false" customHeight="false" outlineLevel="0" collapsed="false">
      <c r="A777" s="18"/>
      <c r="B777" s="8"/>
      <c r="C777" s="19"/>
      <c r="D777" s="19"/>
      <c r="E777" s="20" t="str">
        <f aca="false">IF(A777="","",N(C777)-N(D777))</f>
        <v/>
      </c>
      <c r="F777" s="8"/>
      <c r="G777" s="11" t="str">
        <f aca="false">IF(F777="","",IFERROR(INDEX(Mapping!$A$6:$A$48,MATCH(F777,Mapping!$B$6:$B$48,0)),"Unknown line"))</f>
        <v/>
      </c>
    </row>
    <row r="778" customFormat="false" ht="15" hidden="false" customHeight="false" outlineLevel="0" collapsed="false">
      <c r="A778" s="18"/>
      <c r="B778" s="8"/>
      <c r="C778" s="19"/>
      <c r="D778" s="19"/>
      <c r="E778" s="20" t="str">
        <f aca="false">IF(A778="","",N(C778)-N(D778))</f>
        <v/>
      </c>
      <c r="F778" s="8"/>
      <c r="G778" s="11" t="str">
        <f aca="false">IF(F778="","",IFERROR(INDEX(Mapping!$A$6:$A$48,MATCH(F778,Mapping!$B$6:$B$48,0)),"Unknown line"))</f>
        <v/>
      </c>
    </row>
    <row r="779" customFormat="false" ht="15" hidden="false" customHeight="false" outlineLevel="0" collapsed="false">
      <c r="A779" s="18"/>
      <c r="B779" s="8"/>
      <c r="C779" s="19"/>
      <c r="D779" s="19"/>
      <c r="E779" s="20" t="str">
        <f aca="false">IF(A779="","",N(C779)-N(D779))</f>
        <v/>
      </c>
      <c r="F779" s="8"/>
      <c r="G779" s="11" t="str">
        <f aca="false">IF(F779="","",IFERROR(INDEX(Mapping!$A$6:$A$48,MATCH(F779,Mapping!$B$6:$B$48,0)),"Unknown line"))</f>
        <v/>
      </c>
    </row>
    <row r="780" customFormat="false" ht="15" hidden="false" customHeight="false" outlineLevel="0" collapsed="false">
      <c r="A780" s="18"/>
      <c r="B780" s="8"/>
      <c r="C780" s="19"/>
      <c r="D780" s="19"/>
      <c r="E780" s="20" t="str">
        <f aca="false">IF(A780="","",N(C780)-N(D780))</f>
        <v/>
      </c>
      <c r="F780" s="8"/>
      <c r="G780" s="11" t="str">
        <f aca="false">IF(F780="","",IFERROR(INDEX(Mapping!$A$6:$A$48,MATCH(F780,Mapping!$B$6:$B$48,0)),"Unknown line"))</f>
        <v/>
      </c>
    </row>
    <row r="781" customFormat="false" ht="15" hidden="false" customHeight="false" outlineLevel="0" collapsed="false">
      <c r="A781" s="18"/>
      <c r="B781" s="8"/>
      <c r="C781" s="19"/>
      <c r="D781" s="19"/>
      <c r="E781" s="20" t="str">
        <f aca="false">IF(A781="","",N(C781)-N(D781))</f>
        <v/>
      </c>
      <c r="F781" s="8"/>
      <c r="G781" s="11" t="str">
        <f aca="false">IF(F781="","",IFERROR(INDEX(Mapping!$A$6:$A$48,MATCH(F781,Mapping!$B$6:$B$48,0)),"Unknown line"))</f>
        <v/>
      </c>
    </row>
    <row r="782" customFormat="false" ht="15" hidden="false" customHeight="false" outlineLevel="0" collapsed="false">
      <c r="A782" s="18"/>
      <c r="B782" s="8"/>
      <c r="C782" s="19"/>
      <c r="D782" s="19"/>
      <c r="E782" s="20" t="str">
        <f aca="false">IF(A782="","",N(C782)-N(D782))</f>
        <v/>
      </c>
      <c r="F782" s="8"/>
      <c r="G782" s="11" t="str">
        <f aca="false">IF(F782="","",IFERROR(INDEX(Mapping!$A$6:$A$48,MATCH(F782,Mapping!$B$6:$B$48,0)),"Unknown line"))</f>
        <v/>
      </c>
    </row>
    <row r="783" customFormat="false" ht="15" hidden="false" customHeight="false" outlineLevel="0" collapsed="false">
      <c r="A783" s="18"/>
      <c r="B783" s="8"/>
      <c r="C783" s="19"/>
      <c r="D783" s="19"/>
      <c r="E783" s="20" t="str">
        <f aca="false">IF(A783="","",N(C783)-N(D783))</f>
        <v/>
      </c>
      <c r="F783" s="8"/>
      <c r="G783" s="11" t="str">
        <f aca="false">IF(F783="","",IFERROR(INDEX(Mapping!$A$6:$A$48,MATCH(F783,Mapping!$B$6:$B$48,0)),"Unknown line"))</f>
        <v/>
      </c>
    </row>
    <row r="784" customFormat="false" ht="15" hidden="false" customHeight="false" outlineLevel="0" collapsed="false">
      <c r="A784" s="18"/>
      <c r="B784" s="8"/>
      <c r="C784" s="19"/>
      <c r="D784" s="19"/>
      <c r="E784" s="20" t="str">
        <f aca="false">IF(A784="","",N(C784)-N(D784))</f>
        <v/>
      </c>
      <c r="F784" s="8"/>
      <c r="G784" s="11" t="str">
        <f aca="false">IF(F784="","",IFERROR(INDEX(Mapping!$A$6:$A$48,MATCH(F784,Mapping!$B$6:$B$48,0)),"Unknown line"))</f>
        <v/>
      </c>
    </row>
    <row r="785" customFormat="false" ht="15" hidden="false" customHeight="false" outlineLevel="0" collapsed="false">
      <c r="A785" s="18"/>
      <c r="B785" s="8"/>
      <c r="C785" s="19"/>
      <c r="D785" s="19"/>
      <c r="E785" s="20" t="str">
        <f aca="false">IF(A785="","",N(C785)-N(D785))</f>
        <v/>
      </c>
      <c r="F785" s="8"/>
      <c r="G785" s="11" t="str">
        <f aca="false">IF(F785="","",IFERROR(INDEX(Mapping!$A$6:$A$48,MATCH(F785,Mapping!$B$6:$B$48,0)),"Unknown line"))</f>
        <v/>
      </c>
    </row>
    <row r="786" customFormat="false" ht="15" hidden="false" customHeight="false" outlineLevel="0" collapsed="false">
      <c r="A786" s="18"/>
      <c r="B786" s="8"/>
      <c r="C786" s="19"/>
      <c r="D786" s="19"/>
      <c r="E786" s="20" t="str">
        <f aca="false">IF(A786="","",N(C786)-N(D786))</f>
        <v/>
      </c>
      <c r="F786" s="8"/>
      <c r="G786" s="11" t="str">
        <f aca="false">IF(F786="","",IFERROR(INDEX(Mapping!$A$6:$A$48,MATCH(F786,Mapping!$B$6:$B$48,0)),"Unknown line"))</f>
        <v/>
      </c>
    </row>
    <row r="787" customFormat="false" ht="15" hidden="false" customHeight="false" outlineLevel="0" collapsed="false">
      <c r="A787" s="18"/>
      <c r="B787" s="8"/>
      <c r="C787" s="19"/>
      <c r="D787" s="19"/>
      <c r="E787" s="20" t="str">
        <f aca="false">IF(A787="","",N(C787)-N(D787))</f>
        <v/>
      </c>
      <c r="F787" s="8"/>
      <c r="G787" s="11" t="str">
        <f aca="false">IF(F787="","",IFERROR(INDEX(Mapping!$A$6:$A$48,MATCH(F787,Mapping!$B$6:$B$48,0)),"Unknown line"))</f>
        <v/>
      </c>
    </row>
    <row r="788" customFormat="false" ht="15" hidden="false" customHeight="false" outlineLevel="0" collapsed="false">
      <c r="A788" s="18"/>
      <c r="B788" s="8"/>
      <c r="C788" s="19"/>
      <c r="D788" s="19"/>
      <c r="E788" s="20" t="str">
        <f aca="false">IF(A788="","",N(C788)-N(D788))</f>
        <v/>
      </c>
      <c r="F788" s="8"/>
      <c r="G788" s="11" t="str">
        <f aca="false">IF(F788="","",IFERROR(INDEX(Mapping!$A$6:$A$48,MATCH(F788,Mapping!$B$6:$B$48,0)),"Unknown line"))</f>
        <v/>
      </c>
    </row>
    <row r="789" customFormat="false" ht="15" hidden="false" customHeight="false" outlineLevel="0" collapsed="false">
      <c r="A789" s="18"/>
      <c r="B789" s="8"/>
      <c r="C789" s="19"/>
      <c r="D789" s="19"/>
      <c r="E789" s="20" t="str">
        <f aca="false">IF(A789="","",N(C789)-N(D789))</f>
        <v/>
      </c>
      <c r="F789" s="8"/>
      <c r="G789" s="11" t="str">
        <f aca="false">IF(F789="","",IFERROR(INDEX(Mapping!$A$6:$A$48,MATCH(F789,Mapping!$B$6:$B$48,0)),"Unknown line"))</f>
        <v/>
      </c>
    </row>
    <row r="790" customFormat="false" ht="15" hidden="false" customHeight="false" outlineLevel="0" collapsed="false">
      <c r="A790" s="18"/>
      <c r="B790" s="8"/>
      <c r="C790" s="19"/>
      <c r="D790" s="19"/>
      <c r="E790" s="20" t="str">
        <f aca="false">IF(A790="","",N(C790)-N(D790))</f>
        <v/>
      </c>
      <c r="F790" s="8"/>
      <c r="G790" s="11" t="str">
        <f aca="false">IF(F790="","",IFERROR(INDEX(Mapping!$A$6:$A$48,MATCH(F790,Mapping!$B$6:$B$48,0)),"Unknown line"))</f>
        <v/>
      </c>
    </row>
    <row r="791" customFormat="false" ht="15" hidden="false" customHeight="false" outlineLevel="0" collapsed="false">
      <c r="A791" s="18"/>
      <c r="B791" s="8"/>
      <c r="C791" s="19"/>
      <c r="D791" s="19"/>
      <c r="E791" s="20" t="str">
        <f aca="false">IF(A791="","",N(C791)-N(D791))</f>
        <v/>
      </c>
      <c r="F791" s="8"/>
      <c r="G791" s="11" t="str">
        <f aca="false">IF(F791="","",IFERROR(INDEX(Mapping!$A$6:$A$48,MATCH(F791,Mapping!$B$6:$B$48,0)),"Unknown line"))</f>
        <v/>
      </c>
    </row>
    <row r="792" customFormat="false" ht="15" hidden="false" customHeight="false" outlineLevel="0" collapsed="false">
      <c r="A792" s="18"/>
      <c r="B792" s="8"/>
      <c r="C792" s="19"/>
      <c r="D792" s="19"/>
      <c r="E792" s="20" t="str">
        <f aca="false">IF(A792="","",N(C792)-N(D792))</f>
        <v/>
      </c>
      <c r="F792" s="8"/>
      <c r="G792" s="11" t="str">
        <f aca="false">IF(F792="","",IFERROR(INDEX(Mapping!$A$6:$A$48,MATCH(F792,Mapping!$B$6:$B$48,0)),"Unknown line"))</f>
        <v/>
      </c>
    </row>
    <row r="793" customFormat="false" ht="15" hidden="false" customHeight="false" outlineLevel="0" collapsed="false">
      <c r="A793" s="18"/>
      <c r="B793" s="8"/>
      <c r="C793" s="19"/>
      <c r="D793" s="19"/>
      <c r="E793" s="20" t="str">
        <f aca="false">IF(A793="","",N(C793)-N(D793))</f>
        <v/>
      </c>
      <c r="F793" s="8"/>
      <c r="G793" s="11" t="str">
        <f aca="false">IF(F793="","",IFERROR(INDEX(Mapping!$A$6:$A$48,MATCH(F793,Mapping!$B$6:$B$48,0)),"Unknown line"))</f>
        <v/>
      </c>
    </row>
    <row r="794" customFormat="false" ht="15" hidden="false" customHeight="false" outlineLevel="0" collapsed="false">
      <c r="A794" s="18"/>
      <c r="B794" s="8"/>
      <c r="C794" s="19"/>
      <c r="D794" s="19"/>
      <c r="E794" s="20" t="str">
        <f aca="false">IF(A794="","",N(C794)-N(D794))</f>
        <v/>
      </c>
      <c r="F794" s="8"/>
      <c r="G794" s="11" t="str">
        <f aca="false">IF(F794="","",IFERROR(INDEX(Mapping!$A$6:$A$48,MATCH(F794,Mapping!$B$6:$B$48,0)),"Unknown line"))</f>
        <v/>
      </c>
    </row>
    <row r="795" customFormat="false" ht="15" hidden="false" customHeight="false" outlineLevel="0" collapsed="false">
      <c r="A795" s="18"/>
      <c r="B795" s="8"/>
      <c r="C795" s="19"/>
      <c r="D795" s="19"/>
      <c r="E795" s="20" t="str">
        <f aca="false">IF(A795="","",N(C795)-N(D795))</f>
        <v/>
      </c>
      <c r="F795" s="8"/>
      <c r="G795" s="11" t="str">
        <f aca="false">IF(F795="","",IFERROR(INDEX(Mapping!$A$6:$A$48,MATCH(F795,Mapping!$B$6:$B$48,0)),"Unknown line"))</f>
        <v/>
      </c>
    </row>
    <row r="796" customFormat="false" ht="15" hidden="false" customHeight="false" outlineLevel="0" collapsed="false">
      <c r="A796" s="18"/>
      <c r="B796" s="8"/>
      <c r="C796" s="19"/>
      <c r="D796" s="19"/>
      <c r="E796" s="20" t="str">
        <f aca="false">IF(A796="","",N(C796)-N(D796))</f>
        <v/>
      </c>
      <c r="F796" s="8"/>
      <c r="G796" s="11" t="str">
        <f aca="false">IF(F796="","",IFERROR(INDEX(Mapping!$A$6:$A$48,MATCH(F796,Mapping!$B$6:$B$48,0)),"Unknown line"))</f>
        <v/>
      </c>
    </row>
    <row r="797" customFormat="false" ht="15" hidden="false" customHeight="false" outlineLevel="0" collapsed="false">
      <c r="A797" s="18"/>
      <c r="B797" s="8"/>
      <c r="C797" s="19"/>
      <c r="D797" s="19"/>
      <c r="E797" s="20" t="str">
        <f aca="false">IF(A797="","",N(C797)-N(D797))</f>
        <v/>
      </c>
      <c r="F797" s="8"/>
      <c r="G797" s="11" t="str">
        <f aca="false">IF(F797="","",IFERROR(INDEX(Mapping!$A$6:$A$48,MATCH(F797,Mapping!$B$6:$B$48,0)),"Unknown line"))</f>
        <v/>
      </c>
    </row>
    <row r="798" customFormat="false" ht="15" hidden="false" customHeight="false" outlineLevel="0" collapsed="false">
      <c r="A798" s="18"/>
      <c r="B798" s="8"/>
      <c r="C798" s="19"/>
      <c r="D798" s="19"/>
      <c r="E798" s="20" t="str">
        <f aca="false">IF(A798="","",N(C798)-N(D798))</f>
        <v/>
      </c>
      <c r="F798" s="8"/>
      <c r="G798" s="11" t="str">
        <f aca="false">IF(F798="","",IFERROR(INDEX(Mapping!$A$6:$A$48,MATCH(F798,Mapping!$B$6:$B$48,0)),"Unknown line"))</f>
        <v/>
      </c>
    </row>
    <row r="799" customFormat="false" ht="15" hidden="false" customHeight="false" outlineLevel="0" collapsed="false">
      <c r="A799" s="18"/>
      <c r="B799" s="8"/>
      <c r="C799" s="19"/>
      <c r="D799" s="19"/>
      <c r="E799" s="20" t="str">
        <f aca="false">IF(A799="","",N(C799)-N(D799))</f>
        <v/>
      </c>
      <c r="F799" s="8"/>
      <c r="G799" s="11" t="str">
        <f aca="false">IF(F799="","",IFERROR(INDEX(Mapping!$A$6:$A$48,MATCH(F799,Mapping!$B$6:$B$48,0)),"Unknown line"))</f>
        <v/>
      </c>
    </row>
    <row r="800" customFormat="false" ht="15" hidden="false" customHeight="false" outlineLevel="0" collapsed="false">
      <c r="A800" s="18"/>
      <c r="B800" s="8"/>
      <c r="C800" s="19"/>
      <c r="D800" s="19"/>
      <c r="E800" s="20" t="str">
        <f aca="false">IF(A800="","",N(C800)-N(D800))</f>
        <v/>
      </c>
      <c r="F800" s="8"/>
      <c r="G800" s="11" t="str">
        <f aca="false">IF(F800="","",IFERROR(INDEX(Mapping!$A$6:$A$48,MATCH(F800,Mapping!$B$6:$B$48,0)),"Unknown line"))</f>
        <v/>
      </c>
    </row>
    <row r="801" customFormat="false" ht="15" hidden="false" customHeight="false" outlineLevel="0" collapsed="false">
      <c r="A801" s="18"/>
      <c r="B801" s="8"/>
      <c r="C801" s="19"/>
      <c r="D801" s="19"/>
      <c r="E801" s="20" t="str">
        <f aca="false">IF(A801="","",N(C801)-N(D801))</f>
        <v/>
      </c>
      <c r="F801" s="8"/>
      <c r="G801" s="11" t="str">
        <f aca="false">IF(F801="","",IFERROR(INDEX(Mapping!$A$6:$A$48,MATCH(F801,Mapping!$B$6:$B$48,0)),"Unknown line"))</f>
        <v/>
      </c>
    </row>
    <row r="802" customFormat="false" ht="15" hidden="false" customHeight="false" outlineLevel="0" collapsed="false">
      <c r="A802" s="18"/>
      <c r="B802" s="8"/>
      <c r="C802" s="19"/>
      <c r="D802" s="19"/>
      <c r="E802" s="20" t="str">
        <f aca="false">IF(A802="","",N(C802)-N(D802))</f>
        <v/>
      </c>
      <c r="F802" s="8"/>
      <c r="G802" s="11" t="str">
        <f aca="false">IF(F802="","",IFERROR(INDEX(Mapping!$A$6:$A$48,MATCH(F802,Mapping!$B$6:$B$48,0)),"Unknown line"))</f>
        <v/>
      </c>
    </row>
    <row r="803" customFormat="false" ht="15" hidden="false" customHeight="false" outlineLevel="0" collapsed="false">
      <c r="A803" s="18"/>
      <c r="B803" s="8"/>
      <c r="C803" s="19"/>
      <c r="D803" s="19"/>
      <c r="E803" s="20" t="str">
        <f aca="false">IF(A803="","",N(C803)-N(D803))</f>
        <v/>
      </c>
      <c r="F803" s="8"/>
      <c r="G803" s="11" t="str">
        <f aca="false">IF(F803="","",IFERROR(INDEX(Mapping!$A$6:$A$48,MATCH(F803,Mapping!$B$6:$B$48,0)),"Unknown line"))</f>
        <v/>
      </c>
    </row>
    <row r="804" customFormat="false" ht="15" hidden="false" customHeight="false" outlineLevel="0" collapsed="false">
      <c r="A804" s="18"/>
      <c r="B804" s="8"/>
      <c r="C804" s="19"/>
      <c r="D804" s="19"/>
      <c r="E804" s="20" t="str">
        <f aca="false">IF(A804="","",N(C804)-N(D804))</f>
        <v/>
      </c>
      <c r="F804" s="8"/>
      <c r="G804" s="11" t="str">
        <f aca="false">IF(F804="","",IFERROR(INDEX(Mapping!$A$6:$A$48,MATCH(F804,Mapping!$B$6:$B$48,0)),"Unknown line"))</f>
        <v/>
      </c>
    </row>
    <row r="805" customFormat="false" ht="15" hidden="false" customHeight="false" outlineLevel="0" collapsed="false">
      <c r="A805" s="18"/>
      <c r="B805" s="8"/>
      <c r="C805" s="19"/>
      <c r="D805" s="19"/>
      <c r="E805" s="20" t="str">
        <f aca="false">IF(A805="","",N(C805)-N(D805))</f>
        <v/>
      </c>
      <c r="F805" s="8"/>
      <c r="G805" s="11" t="str">
        <f aca="false">IF(F805="","",IFERROR(INDEX(Mapping!$A$6:$A$48,MATCH(F805,Mapping!$B$6:$B$48,0)),"Unknown line"))</f>
        <v/>
      </c>
    </row>
    <row r="806" customFormat="false" ht="15" hidden="false" customHeight="false" outlineLevel="0" collapsed="false">
      <c r="A806" s="18"/>
      <c r="B806" s="8"/>
      <c r="C806" s="19"/>
      <c r="D806" s="19"/>
      <c r="E806" s="20" t="str">
        <f aca="false">IF(A806="","",N(C806)-N(D806))</f>
        <v/>
      </c>
      <c r="F806" s="8"/>
      <c r="G806" s="11" t="str">
        <f aca="false">IF(F806="","",IFERROR(INDEX(Mapping!$A$6:$A$48,MATCH(F806,Mapping!$B$6:$B$48,0)),"Unknown line"))</f>
        <v/>
      </c>
    </row>
    <row r="807" customFormat="false" ht="15" hidden="false" customHeight="false" outlineLevel="0" collapsed="false">
      <c r="A807" s="18"/>
      <c r="B807" s="8"/>
      <c r="C807" s="19"/>
      <c r="D807" s="19"/>
      <c r="E807" s="20" t="str">
        <f aca="false">IF(A807="","",N(C807)-N(D807))</f>
        <v/>
      </c>
      <c r="F807" s="8"/>
      <c r="G807" s="11" t="str">
        <f aca="false">IF(F807="","",IFERROR(INDEX(Mapping!$A$6:$A$48,MATCH(F807,Mapping!$B$6:$B$48,0)),"Unknown line"))</f>
        <v/>
      </c>
    </row>
    <row r="808" customFormat="false" ht="15" hidden="false" customHeight="false" outlineLevel="0" collapsed="false">
      <c r="A808" s="18"/>
      <c r="B808" s="8"/>
      <c r="C808" s="19"/>
      <c r="D808" s="19"/>
      <c r="E808" s="20" t="str">
        <f aca="false">IF(A808="","",N(C808)-N(D808))</f>
        <v/>
      </c>
      <c r="F808" s="8"/>
      <c r="G808" s="11" t="str">
        <f aca="false">IF(F808="","",IFERROR(INDEX(Mapping!$A$6:$A$48,MATCH(F808,Mapping!$B$6:$B$48,0)),"Unknown line"))</f>
        <v/>
      </c>
    </row>
    <row r="809" customFormat="false" ht="15" hidden="false" customHeight="false" outlineLevel="0" collapsed="false">
      <c r="A809" s="18"/>
      <c r="B809" s="8"/>
      <c r="C809" s="19"/>
      <c r="D809" s="19"/>
      <c r="E809" s="20" t="str">
        <f aca="false">IF(A809="","",N(C809)-N(D809))</f>
        <v/>
      </c>
      <c r="F809" s="8"/>
      <c r="G809" s="11" t="str">
        <f aca="false">IF(F809="","",IFERROR(INDEX(Mapping!$A$6:$A$48,MATCH(F809,Mapping!$B$6:$B$48,0)),"Unknown line"))</f>
        <v/>
      </c>
    </row>
    <row r="810" customFormat="false" ht="15" hidden="false" customHeight="false" outlineLevel="0" collapsed="false">
      <c r="A810" s="18"/>
      <c r="B810" s="8"/>
      <c r="C810" s="19"/>
      <c r="D810" s="19"/>
      <c r="E810" s="20" t="str">
        <f aca="false">IF(A810="","",N(C810)-N(D810))</f>
        <v/>
      </c>
      <c r="F810" s="8"/>
      <c r="G810" s="11" t="str">
        <f aca="false">IF(F810="","",IFERROR(INDEX(Mapping!$A$6:$A$48,MATCH(F810,Mapping!$B$6:$B$48,0)),"Unknown line"))</f>
        <v/>
      </c>
    </row>
    <row r="811" customFormat="false" ht="15" hidden="false" customHeight="false" outlineLevel="0" collapsed="false">
      <c r="A811" s="18"/>
      <c r="B811" s="8"/>
      <c r="C811" s="19"/>
      <c r="D811" s="19"/>
      <c r="E811" s="20" t="str">
        <f aca="false">IF(A811="","",N(C811)-N(D811))</f>
        <v/>
      </c>
      <c r="F811" s="8"/>
      <c r="G811" s="11" t="str">
        <f aca="false">IF(F811="","",IFERROR(INDEX(Mapping!$A$6:$A$48,MATCH(F811,Mapping!$B$6:$B$48,0)),"Unknown line"))</f>
        <v/>
      </c>
    </row>
    <row r="812" customFormat="false" ht="15" hidden="false" customHeight="false" outlineLevel="0" collapsed="false">
      <c r="A812" s="18"/>
      <c r="B812" s="8"/>
      <c r="C812" s="19"/>
      <c r="D812" s="19"/>
      <c r="E812" s="20" t="str">
        <f aca="false">IF(A812="","",N(C812)-N(D812))</f>
        <v/>
      </c>
      <c r="F812" s="8"/>
      <c r="G812" s="11" t="str">
        <f aca="false">IF(F812="","",IFERROR(INDEX(Mapping!$A$6:$A$48,MATCH(F812,Mapping!$B$6:$B$48,0)),"Unknown line"))</f>
        <v/>
      </c>
    </row>
    <row r="813" customFormat="false" ht="15" hidden="false" customHeight="false" outlineLevel="0" collapsed="false">
      <c r="A813" s="18"/>
      <c r="B813" s="8"/>
      <c r="C813" s="19"/>
      <c r="D813" s="19"/>
      <c r="E813" s="20" t="str">
        <f aca="false">IF(A813="","",N(C813)-N(D813))</f>
        <v/>
      </c>
      <c r="F813" s="8"/>
      <c r="G813" s="11" t="str">
        <f aca="false">IF(F813="","",IFERROR(INDEX(Mapping!$A$6:$A$48,MATCH(F813,Mapping!$B$6:$B$48,0)),"Unknown line"))</f>
        <v/>
      </c>
    </row>
    <row r="814" customFormat="false" ht="15" hidden="false" customHeight="false" outlineLevel="0" collapsed="false">
      <c r="A814" s="18"/>
      <c r="B814" s="8"/>
      <c r="C814" s="19"/>
      <c r="D814" s="19"/>
      <c r="E814" s="20" t="str">
        <f aca="false">IF(A814="","",N(C814)-N(D814))</f>
        <v/>
      </c>
      <c r="F814" s="8"/>
      <c r="G814" s="11" t="str">
        <f aca="false">IF(F814="","",IFERROR(INDEX(Mapping!$A$6:$A$48,MATCH(F814,Mapping!$B$6:$B$48,0)),"Unknown line"))</f>
        <v/>
      </c>
    </row>
    <row r="815" customFormat="false" ht="15" hidden="false" customHeight="false" outlineLevel="0" collapsed="false">
      <c r="A815" s="18"/>
      <c r="B815" s="8"/>
      <c r="C815" s="19"/>
      <c r="D815" s="19"/>
      <c r="E815" s="20" t="str">
        <f aca="false">IF(A815="","",N(C815)-N(D815))</f>
        <v/>
      </c>
      <c r="F815" s="8"/>
      <c r="G815" s="11" t="str">
        <f aca="false">IF(F815="","",IFERROR(INDEX(Mapping!$A$6:$A$48,MATCH(F815,Mapping!$B$6:$B$48,0)),"Unknown line"))</f>
        <v/>
      </c>
    </row>
    <row r="816" customFormat="false" ht="15" hidden="false" customHeight="false" outlineLevel="0" collapsed="false">
      <c r="A816" s="18"/>
      <c r="B816" s="8"/>
      <c r="C816" s="19"/>
      <c r="D816" s="19"/>
      <c r="E816" s="20" t="str">
        <f aca="false">IF(A816="","",N(C816)-N(D816))</f>
        <v/>
      </c>
      <c r="F816" s="8"/>
      <c r="G816" s="11" t="str">
        <f aca="false">IF(F816="","",IFERROR(INDEX(Mapping!$A$6:$A$48,MATCH(F816,Mapping!$B$6:$B$48,0)),"Unknown line"))</f>
        <v/>
      </c>
    </row>
    <row r="817" customFormat="false" ht="15" hidden="false" customHeight="false" outlineLevel="0" collapsed="false">
      <c r="A817" s="18"/>
      <c r="B817" s="8"/>
      <c r="C817" s="19"/>
      <c r="D817" s="19"/>
      <c r="E817" s="20" t="str">
        <f aca="false">IF(A817="","",N(C817)-N(D817))</f>
        <v/>
      </c>
      <c r="F817" s="8"/>
      <c r="G817" s="11" t="str">
        <f aca="false">IF(F817="","",IFERROR(INDEX(Mapping!$A$6:$A$48,MATCH(F817,Mapping!$B$6:$B$48,0)),"Unknown line"))</f>
        <v/>
      </c>
    </row>
    <row r="818" customFormat="false" ht="15" hidden="false" customHeight="false" outlineLevel="0" collapsed="false">
      <c r="A818" s="18"/>
      <c r="B818" s="8"/>
      <c r="C818" s="19"/>
      <c r="D818" s="19"/>
      <c r="E818" s="20" t="str">
        <f aca="false">IF(A818="","",N(C818)-N(D818))</f>
        <v/>
      </c>
      <c r="F818" s="8"/>
      <c r="G818" s="11" t="str">
        <f aca="false">IF(F818="","",IFERROR(INDEX(Mapping!$A$6:$A$48,MATCH(F818,Mapping!$B$6:$B$48,0)),"Unknown line"))</f>
        <v/>
      </c>
    </row>
    <row r="819" customFormat="false" ht="15" hidden="false" customHeight="false" outlineLevel="0" collapsed="false">
      <c r="A819" s="18"/>
      <c r="B819" s="8"/>
      <c r="C819" s="19"/>
      <c r="D819" s="19"/>
      <c r="E819" s="20" t="str">
        <f aca="false">IF(A819="","",N(C819)-N(D819))</f>
        <v/>
      </c>
      <c r="F819" s="8"/>
      <c r="G819" s="11" t="str">
        <f aca="false">IF(F819="","",IFERROR(INDEX(Mapping!$A$6:$A$48,MATCH(F819,Mapping!$B$6:$B$48,0)),"Unknown line"))</f>
        <v/>
      </c>
    </row>
    <row r="820" customFormat="false" ht="15" hidden="false" customHeight="false" outlineLevel="0" collapsed="false">
      <c r="A820" s="18"/>
      <c r="B820" s="8"/>
      <c r="C820" s="19"/>
      <c r="D820" s="19"/>
      <c r="E820" s="20" t="str">
        <f aca="false">IF(A820="","",N(C820)-N(D820))</f>
        <v/>
      </c>
      <c r="F820" s="8"/>
      <c r="G820" s="11" t="str">
        <f aca="false">IF(F820="","",IFERROR(INDEX(Mapping!$A$6:$A$48,MATCH(F820,Mapping!$B$6:$B$48,0)),"Unknown line"))</f>
        <v/>
      </c>
    </row>
    <row r="821" customFormat="false" ht="15" hidden="false" customHeight="false" outlineLevel="0" collapsed="false">
      <c r="A821" s="18"/>
      <c r="B821" s="8"/>
      <c r="C821" s="19"/>
      <c r="D821" s="19"/>
      <c r="E821" s="20" t="str">
        <f aca="false">IF(A821="","",N(C821)-N(D821))</f>
        <v/>
      </c>
      <c r="F821" s="8"/>
      <c r="G821" s="11" t="str">
        <f aca="false">IF(F821="","",IFERROR(INDEX(Mapping!$A$6:$A$48,MATCH(F821,Mapping!$B$6:$B$48,0)),"Unknown line"))</f>
        <v/>
      </c>
    </row>
    <row r="822" customFormat="false" ht="15" hidden="false" customHeight="false" outlineLevel="0" collapsed="false">
      <c r="A822" s="18"/>
      <c r="B822" s="8"/>
      <c r="C822" s="19"/>
      <c r="D822" s="19"/>
      <c r="E822" s="20" t="str">
        <f aca="false">IF(A822="","",N(C822)-N(D822))</f>
        <v/>
      </c>
      <c r="F822" s="8"/>
      <c r="G822" s="11" t="str">
        <f aca="false">IF(F822="","",IFERROR(INDEX(Mapping!$A$6:$A$48,MATCH(F822,Mapping!$B$6:$B$48,0)),"Unknown line"))</f>
        <v/>
      </c>
    </row>
    <row r="823" customFormat="false" ht="15" hidden="false" customHeight="false" outlineLevel="0" collapsed="false">
      <c r="A823" s="18"/>
      <c r="B823" s="8"/>
      <c r="C823" s="19"/>
      <c r="D823" s="19"/>
      <c r="E823" s="20" t="str">
        <f aca="false">IF(A823="","",N(C823)-N(D823))</f>
        <v/>
      </c>
      <c r="F823" s="8"/>
      <c r="G823" s="11" t="str">
        <f aca="false">IF(F823="","",IFERROR(INDEX(Mapping!$A$6:$A$48,MATCH(F823,Mapping!$B$6:$B$48,0)),"Unknown line"))</f>
        <v/>
      </c>
    </row>
    <row r="824" customFormat="false" ht="15" hidden="false" customHeight="false" outlineLevel="0" collapsed="false">
      <c r="A824" s="18"/>
      <c r="B824" s="8"/>
      <c r="C824" s="19"/>
      <c r="D824" s="19"/>
      <c r="E824" s="20" t="str">
        <f aca="false">IF(A824="","",N(C824)-N(D824))</f>
        <v/>
      </c>
      <c r="F824" s="8"/>
      <c r="G824" s="11" t="str">
        <f aca="false">IF(F824="","",IFERROR(INDEX(Mapping!$A$6:$A$48,MATCH(F824,Mapping!$B$6:$B$48,0)),"Unknown line"))</f>
        <v/>
      </c>
    </row>
    <row r="825" customFormat="false" ht="15" hidden="false" customHeight="false" outlineLevel="0" collapsed="false">
      <c r="A825" s="18"/>
      <c r="B825" s="8"/>
      <c r="C825" s="19"/>
      <c r="D825" s="19"/>
      <c r="E825" s="20" t="str">
        <f aca="false">IF(A825="","",N(C825)-N(D825))</f>
        <v/>
      </c>
      <c r="F825" s="8"/>
      <c r="G825" s="11" t="str">
        <f aca="false">IF(F825="","",IFERROR(INDEX(Mapping!$A$6:$A$48,MATCH(F825,Mapping!$B$6:$B$48,0)),"Unknown line"))</f>
        <v/>
      </c>
    </row>
    <row r="826" customFormat="false" ht="15" hidden="false" customHeight="false" outlineLevel="0" collapsed="false">
      <c r="A826" s="18"/>
      <c r="B826" s="8"/>
      <c r="C826" s="19"/>
      <c r="D826" s="19"/>
      <c r="E826" s="20" t="str">
        <f aca="false">IF(A826="","",N(C826)-N(D826))</f>
        <v/>
      </c>
      <c r="F826" s="8"/>
      <c r="G826" s="11" t="str">
        <f aca="false">IF(F826="","",IFERROR(INDEX(Mapping!$A$6:$A$48,MATCH(F826,Mapping!$B$6:$B$48,0)),"Unknown line"))</f>
        <v/>
      </c>
    </row>
    <row r="827" customFormat="false" ht="15" hidden="false" customHeight="false" outlineLevel="0" collapsed="false">
      <c r="A827" s="18"/>
      <c r="B827" s="8"/>
      <c r="C827" s="19"/>
      <c r="D827" s="19"/>
      <c r="E827" s="20" t="str">
        <f aca="false">IF(A827="","",N(C827)-N(D827))</f>
        <v/>
      </c>
      <c r="F827" s="8"/>
      <c r="G827" s="11" t="str">
        <f aca="false">IF(F827="","",IFERROR(INDEX(Mapping!$A$6:$A$48,MATCH(F827,Mapping!$B$6:$B$48,0)),"Unknown line"))</f>
        <v/>
      </c>
    </row>
    <row r="828" customFormat="false" ht="15" hidden="false" customHeight="false" outlineLevel="0" collapsed="false">
      <c r="A828" s="18"/>
      <c r="B828" s="8"/>
      <c r="C828" s="19"/>
      <c r="D828" s="19"/>
      <c r="E828" s="20" t="str">
        <f aca="false">IF(A828="","",N(C828)-N(D828))</f>
        <v/>
      </c>
      <c r="F828" s="8"/>
      <c r="G828" s="11" t="str">
        <f aca="false">IF(F828="","",IFERROR(INDEX(Mapping!$A$6:$A$48,MATCH(F828,Mapping!$B$6:$B$48,0)),"Unknown line"))</f>
        <v/>
      </c>
    </row>
    <row r="829" customFormat="false" ht="15" hidden="false" customHeight="false" outlineLevel="0" collapsed="false">
      <c r="A829" s="18"/>
      <c r="B829" s="8"/>
      <c r="C829" s="19"/>
      <c r="D829" s="19"/>
      <c r="E829" s="20" t="str">
        <f aca="false">IF(A829="","",N(C829)-N(D829))</f>
        <v/>
      </c>
      <c r="F829" s="8"/>
      <c r="G829" s="11" t="str">
        <f aca="false">IF(F829="","",IFERROR(INDEX(Mapping!$A$6:$A$48,MATCH(F829,Mapping!$B$6:$B$48,0)),"Unknown line"))</f>
        <v/>
      </c>
    </row>
    <row r="830" customFormat="false" ht="15" hidden="false" customHeight="false" outlineLevel="0" collapsed="false">
      <c r="A830" s="18"/>
      <c r="B830" s="8"/>
      <c r="C830" s="19"/>
      <c r="D830" s="19"/>
      <c r="E830" s="20" t="str">
        <f aca="false">IF(A830="","",N(C830)-N(D830))</f>
        <v/>
      </c>
      <c r="F830" s="8"/>
      <c r="G830" s="11" t="str">
        <f aca="false">IF(F830="","",IFERROR(INDEX(Mapping!$A$6:$A$48,MATCH(F830,Mapping!$B$6:$B$48,0)),"Unknown line"))</f>
        <v/>
      </c>
    </row>
    <row r="831" customFormat="false" ht="15" hidden="false" customHeight="false" outlineLevel="0" collapsed="false">
      <c r="A831" s="18"/>
      <c r="B831" s="8"/>
      <c r="C831" s="19"/>
      <c r="D831" s="19"/>
      <c r="E831" s="20" t="str">
        <f aca="false">IF(A831="","",N(C831)-N(D831))</f>
        <v/>
      </c>
      <c r="F831" s="8"/>
      <c r="G831" s="11" t="str">
        <f aca="false">IF(F831="","",IFERROR(INDEX(Mapping!$A$6:$A$48,MATCH(F831,Mapping!$B$6:$B$48,0)),"Unknown line"))</f>
        <v/>
      </c>
    </row>
    <row r="832" customFormat="false" ht="15" hidden="false" customHeight="false" outlineLevel="0" collapsed="false">
      <c r="A832" s="18"/>
      <c r="B832" s="8"/>
      <c r="C832" s="19"/>
      <c r="D832" s="19"/>
      <c r="E832" s="20" t="str">
        <f aca="false">IF(A832="","",N(C832)-N(D832))</f>
        <v/>
      </c>
      <c r="F832" s="8"/>
      <c r="G832" s="11" t="str">
        <f aca="false">IF(F832="","",IFERROR(INDEX(Mapping!$A$6:$A$48,MATCH(F832,Mapping!$B$6:$B$48,0)),"Unknown line"))</f>
        <v/>
      </c>
    </row>
    <row r="833" customFormat="false" ht="15" hidden="false" customHeight="false" outlineLevel="0" collapsed="false">
      <c r="A833" s="18"/>
      <c r="B833" s="8"/>
      <c r="C833" s="19"/>
      <c r="D833" s="19"/>
      <c r="E833" s="20" t="str">
        <f aca="false">IF(A833="","",N(C833)-N(D833))</f>
        <v/>
      </c>
      <c r="F833" s="8"/>
      <c r="G833" s="11" t="str">
        <f aca="false">IF(F833="","",IFERROR(INDEX(Mapping!$A$6:$A$48,MATCH(F833,Mapping!$B$6:$B$48,0)),"Unknown line"))</f>
        <v/>
      </c>
    </row>
    <row r="834" customFormat="false" ht="15" hidden="false" customHeight="false" outlineLevel="0" collapsed="false">
      <c r="A834" s="18"/>
      <c r="B834" s="8"/>
      <c r="C834" s="19"/>
      <c r="D834" s="19"/>
      <c r="E834" s="20" t="str">
        <f aca="false">IF(A834="","",N(C834)-N(D834))</f>
        <v/>
      </c>
      <c r="F834" s="8"/>
      <c r="G834" s="11" t="str">
        <f aca="false">IF(F834="","",IFERROR(INDEX(Mapping!$A$6:$A$48,MATCH(F834,Mapping!$B$6:$B$48,0)),"Unknown line"))</f>
        <v/>
      </c>
    </row>
    <row r="835" customFormat="false" ht="15" hidden="false" customHeight="false" outlineLevel="0" collapsed="false">
      <c r="A835" s="18"/>
      <c r="B835" s="8"/>
      <c r="C835" s="19"/>
      <c r="D835" s="19"/>
      <c r="E835" s="20" t="str">
        <f aca="false">IF(A835="","",N(C835)-N(D835))</f>
        <v/>
      </c>
      <c r="F835" s="8"/>
      <c r="G835" s="11" t="str">
        <f aca="false">IF(F835="","",IFERROR(INDEX(Mapping!$A$6:$A$48,MATCH(F835,Mapping!$B$6:$B$48,0)),"Unknown line"))</f>
        <v/>
      </c>
    </row>
    <row r="836" customFormat="false" ht="15" hidden="false" customHeight="false" outlineLevel="0" collapsed="false">
      <c r="A836" s="18"/>
      <c r="B836" s="8"/>
      <c r="C836" s="19"/>
      <c r="D836" s="19"/>
      <c r="E836" s="20" t="str">
        <f aca="false">IF(A836="","",N(C836)-N(D836))</f>
        <v/>
      </c>
      <c r="F836" s="8"/>
      <c r="G836" s="11" t="str">
        <f aca="false">IF(F836="","",IFERROR(INDEX(Mapping!$A$6:$A$48,MATCH(F836,Mapping!$B$6:$B$48,0)),"Unknown line"))</f>
        <v/>
      </c>
    </row>
    <row r="837" customFormat="false" ht="15" hidden="false" customHeight="false" outlineLevel="0" collapsed="false">
      <c r="A837" s="18"/>
      <c r="B837" s="8"/>
      <c r="C837" s="19"/>
      <c r="D837" s="19"/>
      <c r="E837" s="20" t="str">
        <f aca="false">IF(A837="","",N(C837)-N(D837))</f>
        <v/>
      </c>
      <c r="F837" s="8"/>
      <c r="G837" s="11" t="str">
        <f aca="false">IF(F837="","",IFERROR(INDEX(Mapping!$A$6:$A$48,MATCH(F837,Mapping!$B$6:$B$48,0)),"Unknown line"))</f>
        <v/>
      </c>
    </row>
    <row r="838" customFormat="false" ht="15" hidden="false" customHeight="false" outlineLevel="0" collapsed="false">
      <c r="A838" s="18"/>
      <c r="B838" s="8"/>
      <c r="C838" s="19"/>
      <c r="D838" s="19"/>
      <c r="E838" s="20" t="str">
        <f aca="false">IF(A838="","",N(C838)-N(D838))</f>
        <v/>
      </c>
      <c r="F838" s="8"/>
      <c r="G838" s="11" t="str">
        <f aca="false">IF(F838="","",IFERROR(INDEX(Mapping!$A$6:$A$48,MATCH(F838,Mapping!$B$6:$B$48,0)),"Unknown line"))</f>
        <v/>
      </c>
    </row>
    <row r="839" customFormat="false" ht="15" hidden="false" customHeight="false" outlineLevel="0" collapsed="false">
      <c r="A839" s="18"/>
      <c r="B839" s="8"/>
      <c r="C839" s="19"/>
      <c r="D839" s="19"/>
      <c r="E839" s="20" t="str">
        <f aca="false">IF(A839="","",N(C839)-N(D839))</f>
        <v/>
      </c>
      <c r="F839" s="8"/>
      <c r="G839" s="11" t="str">
        <f aca="false">IF(F839="","",IFERROR(INDEX(Mapping!$A$6:$A$48,MATCH(F839,Mapping!$B$6:$B$48,0)),"Unknown line"))</f>
        <v/>
      </c>
    </row>
    <row r="840" customFormat="false" ht="15" hidden="false" customHeight="false" outlineLevel="0" collapsed="false">
      <c r="A840" s="18"/>
      <c r="B840" s="8"/>
      <c r="C840" s="19"/>
      <c r="D840" s="19"/>
      <c r="E840" s="20" t="str">
        <f aca="false">IF(A840="","",N(C840)-N(D840))</f>
        <v/>
      </c>
      <c r="F840" s="8"/>
      <c r="G840" s="11" t="str">
        <f aca="false">IF(F840="","",IFERROR(INDEX(Mapping!$A$6:$A$48,MATCH(F840,Mapping!$B$6:$B$48,0)),"Unknown line"))</f>
        <v/>
      </c>
    </row>
    <row r="841" customFormat="false" ht="15" hidden="false" customHeight="false" outlineLevel="0" collapsed="false">
      <c r="A841" s="18"/>
      <c r="B841" s="8"/>
      <c r="C841" s="19"/>
      <c r="D841" s="19"/>
      <c r="E841" s="20" t="str">
        <f aca="false">IF(A841="","",N(C841)-N(D841))</f>
        <v/>
      </c>
      <c r="F841" s="8"/>
      <c r="G841" s="11" t="str">
        <f aca="false">IF(F841="","",IFERROR(INDEX(Mapping!$A$6:$A$48,MATCH(F841,Mapping!$B$6:$B$48,0)),"Unknown line"))</f>
        <v/>
      </c>
    </row>
    <row r="842" customFormat="false" ht="15" hidden="false" customHeight="false" outlineLevel="0" collapsed="false">
      <c r="A842" s="18"/>
      <c r="B842" s="8"/>
      <c r="C842" s="19"/>
      <c r="D842" s="19"/>
      <c r="E842" s="20" t="str">
        <f aca="false">IF(A842="","",N(C842)-N(D842))</f>
        <v/>
      </c>
      <c r="F842" s="8"/>
      <c r="G842" s="11" t="str">
        <f aca="false">IF(F842="","",IFERROR(INDEX(Mapping!$A$6:$A$48,MATCH(F842,Mapping!$B$6:$B$48,0)),"Unknown line"))</f>
        <v/>
      </c>
    </row>
    <row r="843" customFormat="false" ht="15" hidden="false" customHeight="false" outlineLevel="0" collapsed="false">
      <c r="A843" s="18"/>
      <c r="B843" s="8"/>
      <c r="C843" s="19"/>
      <c r="D843" s="19"/>
      <c r="E843" s="20" t="str">
        <f aca="false">IF(A843="","",N(C843)-N(D843))</f>
        <v/>
      </c>
      <c r="F843" s="8"/>
      <c r="G843" s="11" t="str">
        <f aca="false">IF(F843="","",IFERROR(INDEX(Mapping!$A$6:$A$48,MATCH(F843,Mapping!$B$6:$B$48,0)),"Unknown line"))</f>
        <v/>
      </c>
    </row>
    <row r="844" customFormat="false" ht="15" hidden="false" customHeight="false" outlineLevel="0" collapsed="false">
      <c r="A844" s="18"/>
      <c r="B844" s="8"/>
      <c r="C844" s="19"/>
      <c r="D844" s="19"/>
      <c r="E844" s="20" t="str">
        <f aca="false">IF(A844="","",N(C844)-N(D844))</f>
        <v/>
      </c>
      <c r="F844" s="8"/>
      <c r="G844" s="11" t="str">
        <f aca="false">IF(F844="","",IFERROR(INDEX(Mapping!$A$6:$A$48,MATCH(F844,Mapping!$B$6:$B$48,0)),"Unknown line"))</f>
        <v/>
      </c>
    </row>
    <row r="845" customFormat="false" ht="15" hidden="false" customHeight="false" outlineLevel="0" collapsed="false">
      <c r="A845" s="18"/>
      <c r="B845" s="8"/>
      <c r="C845" s="19"/>
      <c r="D845" s="19"/>
      <c r="E845" s="20" t="str">
        <f aca="false">IF(A845="","",N(C845)-N(D845))</f>
        <v/>
      </c>
      <c r="F845" s="8"/>
      <c r="G845" s="11" t="str">
        <f aca="false">IF(F845="","",IFERROR(INDEX(Mapping!$A$6:$A$48,MATCH(F845,Mapping!$B$6:$B$48,0)),"Unknown line"))</f>
        <v/>
      </c>
    </row>
    <row r="846" customFormat="false" ht="15" hidden="false" customHeight="false" outlineLevel="0" collapsed="false">
      <c r="A846" s="18"/>
      <c r="B846" s="8"/>
      <c r="C846" s="19"/>
      <c r="D846" s="19"/>
      <c r="E846" s="20" t="str">
        <f aca="false">IF(A846="","",N(C846)-N(D846))</f>
        <v/>
      </c>
      <c r="F846" s="8"/>
      <c r="G846" s="11" t="str">
        <f aca="false">IF(F846="","",IFERROR(INDEX(Mapping!$A$6:$A$48,MATCH(F846,Mapping!$B$6:$B$48,0)),"Unknown line"))</f>
        <v/>
      </c>
    </row>
    <row r="847" customFormat="false" ht="15" hidden="false" customHeight="false" outlineLevel="0" collapsed="false">
      <c r="A847" s="18"/>
      <c r="B847" s="8"/>
      <c r="C847" s="19"/>
      <c r="D847" s="19"/>
      <c r="E847" s="20" t="str">
        <f aca="false">IF(A847="","",N(C847)-N(D847))</f>
        <v/>
      </c>
      <c r="F847" s="8"/>
      <c r="G847" s="11" t="str">
        <f aca="false">IF(F847="","",IFERROR(INDEX(Mapping!$A$6:$A$48,MATCH(F847,Mapping!$B$6:$B$48,0)),"Unknown line"))</f>
        <v/>
      </c>
    </row>
    <row r="848" customFormat="false" ht="15" hidden="false" customHeight="false" outlineLevel="0" collapsed="false">
      <c r="A848" s="18"/>
      <c r="B848" s="8"/>
      <c r="C848" s="19"/>
      <c r="D848" s="19"/>
      <c r="E848" s="20" t="str">
        <f aca="false">IF(A848="","",N(C848)-N(D848))</f>
        <v/>
      </c>
      <c r="F848" s="8"/>
      <c r="G848" s="11" t="str">
        <f aca="false">IF(F848="","",IFERROR(INDEX(Mapping!$A$6:$A$48,MATCH(F848,Mapping!$B$6:$B$48,0)),"Unknown line"))</f>
        <v/>
      </c>
    </row>
    <row r="849" customFormat="false" ht="15" hidden="false" customHeight="false" outlineLevel="0" collapsed="false">
      <c r="A849" s="18"/>
      <c r="B849" s="8"/>
      <c r="C849" s="19"/>
      <c r="D849" s="19"/>
      <c r="E849" s="20" t="str">
        <f aca="false">IF(A849="","",N(C849)-N(D849))</f>
        <v/>
      </c>
      <c r="F849" s="8"/>
      <c r="G849" s="11" t="str">
        <f aca="false">IF(F849="","",IFERROR(INDEX(Mapping!$A$6:$A$48,MATCH(F849,Mapping!$B$6:$B$48,0)),"Unknown line"))</f>
        <v/>
      </c>
    </row>
    <row r="850" customFormat="false" ht="15" hidden="false" customHeight="false" outlineLevel="0" collapsed="false">
      <c r="A850" s="18"/>
      <c r="B850" s="8"/>
      <c r="C850" s="19"/>
      <c r="D850" s="19"/>
      <c r="E850" s="20" t="str">
        <f aca="false">IF(A850="","",N(C850)-N(D850))</f>
        <v/>
      </c>
      <c r="F850" s="8"/>
      <c r="G850" s="11" t="str">
        <f aca="false">IF(F850="","",IFERROR(INDEX(Mapping!$A$6:$A$48,MATCH(F850,Mapping!$B$6:$B$48,0)),"Unknown line"))</f>
        <v/>
      </c>
    </row>
    <row r="851" customFormat="false" ht="15" hidden="false" customHeight="false" outlineLevel="0" collapsed="false">
      <c r="A851" s="18"/>
      <c r="B851" s="8"/>
      <c r="C851" s="19"/>
      <c r="D851" s="19"/>
      <c r="E851" s="20" t="str">
        <f aca="false">IF(A851="","",N(C851)-N(D851))</f>
        <v/>
      </c>
      <c r="F851" s="8"/>
      <c r="G851" s="11" t="str">
        <f aca="false">IF(F851="","",IFERROR(INDEX(Mapping!$A$6:$A$48,MATCH(F851,Mapping!$B$6:$B$48,0)),"Unknown line"))</f>
        <v/>
      </c>
    </row>
    <row r="852" customFormat="false" ht="15" hidden="false" customHeight="false" outlineLevel="0" collapsed="false">
      <c r="A852" s="18"/>
      <c r="B852" s="8"/>
      <c r="C852" s="19"/>
      <c r="D852" s="19"/>
      <c r="E852" s="20" t="str">
        <f aca="false">IF(A852="","",N(C852)-N(D852))</f>
        <v/>
      </c>
      <c r="F852" s="8"/>
      <c r="G852" s="11" t="str">
        <f aca="false">IF(F852="","",IFERROR(INDEX(Mapping!$A$6:$A$48,MATCH(F852,Mapping!$B$6:$B$48,0)),"Unknown line"))</f>
        <v/>
      </c>
    </row>
    <row r="853" customFormat="false" ht="15" hidden="false" customHeight="false" outlineLevel="0" collapsed="false">
      <c r="A853" s="18"/>
      <c r="B853" s="8"/>
      <c r="C853" s="19"/>
      <c r="D853" s="19"/>
      <c r="E853" s="20" t="str">
        <f aca="false">IF(A853="","",N(C853)-N(D853))</f>
        <v/>
      </c>
      <c r="F853" s="8"/>
      <c r="G853" s="11" t="str">
        <f aca="false">IF(F853="","",IFERROR(INDEX(Mapping!$A$6:$A$48,MATCH(F853,Mapping!$B$6:$B$48,0)),"Unknown line"))</f>
        <v/>
      </c>
    </row>
    <row r="854" customFormat="false" ht="15" hidden="false" customHeight="false" outlineLevel="0" collapsed="false">
      <c r="A854" s="18"/>
      <c r="B854" s="8"/>
      <c r="C854" s="19"/>
      <c r="D854" s="19"/>
      <c r="E854" s="20" t="str">
        <f aca="false">IF(A854="","",N(C854)-N(D854))</f>
        <v/>
      </c>
      <c r="F854" s="8"/>
      <c r="G854" s="11" t="str">
        <f aca="false">IF(F854="","",IFERROR(INDEX(Mapping!$A$6:$A$48,MATCH(F854,Mapping!$B$6:$B$48,0)),"Unknown line"))</f>
        <v/>
      </c>
    </row>
    <row r="855" customFormat="false" ht="15" hidden="false" customHeight="false" outlineLevel="0" collapsed="false">
      <c r="A855" s="18"/>
      <c r="B855" s="8"/>
      <c r="C855" s="19"/>
      <c r="D855" s="19"/>
      <c r="E855" s="20" t="str">
        <f aca="false">IF(A855="","",N(C855)-N(D855))</f>
        <v/>
      </c>
      <c r="F855" s="8"/>
      <c r="G855" s="11" t="str">
        <f aca="false">IF(F855="","",IFERROR(INDEX(Mapping!$A$6:$A$48,MATCH(F855,Mapping!$B$6:$B$48,0)),"Unknown line"))</f>
        <v/>
      </c>
    </row>
    <row r="856" customFormat="false" ht="15" hidden="false" customHeight="false" outlineLevel="0" collapsed="false">
      <c r="A856" s="18"/>
      <c r="B856" s="8"/>
      <c r="C856" s="19"/>
      <c r="D856" s="19"/>
      <c r="E856" s="20" t="str">
        <f aca="false">IF(A856="","",N(C856)-N(D856))</f>
        <v/>
      </c>
      <c r="F856" s="8"/>
      <c r="G856" s="11" t="str">
        <f aca="false">IF(F856="","",IFERROR(INDEX(Mapping!$A$6:$A$48,MATCH(F856,Mapping!$B$6:$B$48,0)),"Unknown line"))</f>
        <v/>
      </c>
    </row>
    <row r="857" customFormat="false" ht="15" hidden="false" customHeight="false" outlineLevel="0" collapsed="false">
      <c r="A857" s="18"/>
      <c r="B857" s="8"/>
      <c r="C857" s="19"/>
      <c r="D857" s="19"/>
      <c r="E857" s="20" t="str">
        <f aca="false">IF(A857="","",N(C857)-N(D857))</f>
        <v/>
      </c>
      <c r="F857" s="8"/>
      <c r="G857" s="11" t="str">
        <f aca="false">IF(F857="","",IFERROR(INDEX(Mapping!$A$6:$A$48,MATCH(F857,Mapping!$B$6:$B$48,0)),"Unknown line"))</f>
        <v/>
      </c>
    </row>
    <row r="858" customFormat="false" ht="15" hidden="false" customHeight="false" outlineLevel="0" collapsed="false">
      <c r="A858" s="18"/>
      <c r="B858" s="8"/>
      <c r="C858" s="19"/>
      <c r="D858" s="19"/>
      <c r="E858" s="20" t="str">
        <f aca="false">IF(A858="","",N(C858)-N(D858))</f>
        <v/>
      </c>
      <c r="F858" s="8"/>
      <c r="G858" s="11" t="str">
        <f aca="false">IF(F858="","",IFERROR(INDEX(Mapping!$A$6:$A$48,MATCH(F858,Mapping!$B$6:$B$48,0)),"Unknown line"))</f>
        <v/>
      </c>
    </row>
    <row r="859" customFormat="false" ht="15" hidden="false" customHeight="false" outlineLevel="0" collapsed="false">
      <c r="A859" s="18"/>
      <c r="B859" s="8"/>
      <c r="C859" s="19"/>
      <c r="D859" s="19"/>
      <c r="E859" s="20" t="str">
        <f aca="false">IF(A859="","",N(C859)-N(D859))</f>
        <v/>
      </c>
      <c r="F859" s="8"/>
      <c r="G859" s="11" t="str">
        <f aca="false">IF(F859="","",IFERROR(INDEX(Mapping!$A$6:$A$48,MATCH(F859,Mapping!$B$6:$B$48,0)),"Unknown line"))</f>
        <v/>
      </c>
    </row>
    <row r="860" customFormat="false" ht="15" hidden="false" customHeight="false" outlineLevel="0" collapsed="false">
      <c r="A860" s="18"/>
      <c r="B860" s="8"/>
      <c r="C860" s="19"/>
      <c r="D860" s="19"/>
      <c r="E860" s="20" t="str">
        <f aca="false">IF(A860="","",N(C860)-N(D860))</f>
        <v/>
      </c>
      <c r="F860" s="8"/>
      <c r="G860" s="11" t="str">
        <f aca="false">IF(F860="","",IFERROR(INDEX(Mapping!$A$6:$A$48,MATCH(F860,Mapping!$B$6:$B$48,0)),"Unknown line"))</f>
        <v/>
      </c>
    </row>
    <row r="861" customFormat="false" ht="15" hidden="false" customHeight="false" outlineLevel="0" collapsed="false">
      <c r="A861" s="18"/>
      <c r="B861" s="8"/>
      <c r="C861" s="19"/>
      <c r="D861" s="19"/>
      <c r="E861" s="20" t="str">
        <f aca="false">IF(A861="","",N(C861)-N(D861))</f>
        <v/>
      </c>
      <c r="F861" s="8"/>
      <c r="G861" s="11" t="str">
        <f aca="false">IF(F861="","",IFERROR(INDEX(Mapping!$A$6:$A$48,MATCH(F861,Mapping!$B$6:$B$48,0)),"Unknown line"))</f>
        <v/>
      </c>
    </row>
    <row r="862" customFormat="false" ht="15" hidden="false" customHeight="false" outlineLevel="0" collapsed="false">
      <c r="A862" s="18"/>
      <c r="B862" s="8"/>
      <c r="C862" s="19"/>
      <c r="D862" s="19"/>
      <c r="E862" s="20" t="str">
        <f aca="false">IF(A862="","",N(C862)-N(D862))</f>
        <v/>
      </c>
      <c r="F862" s="8"/>
      <c r="G862" s="11" t="str">
        <f aca="false">IF(F862="","",IFERROR(INDEX(Mapping!$A$6:$A$48,MATCH(F862,Mapping!$B$6:$B$48,0)),"Unknown line"))</f>
        <v/>
      </c>
    </row>
    <row r="863" customFormat="false" ht="15" hidden="false" customHeight="false" outlineLevel="0" collapsed="false">
      <c r="A863" s="18"/>
      <c r="B863" s="8"/>
      <c r="C863" s="19"/>
      <c r="D863" s="19"/>
      <c r="E863" s="20" t="str">
        <f aca="false">IF(A863="","",N(C863)-N(D863))</f>
        <v/>
      </c>
      <c r="F863" s="8"/>
      <c r="G863" s="11" t="str">
        <f aca="false">IF(F863="","",IFERROR(INDEX(Mapping!$A$6:$A$48,MATCH(F863,Mapping!$B$6:$B$48,0)),"Unknown line"))</f>
        <v/>
      </c>
    </row>
    <row r="864" customFormat="false" ht="15" hidden="false" customHeight="false" outlineLevel="0" collapsed="false">
      <c r="A864" s="18"/>
      <c r="B864" s="8"/>
      <c r="C864" s="19"/>
      <c r="D864" s="19"/>
      <c r="E864" s="20" t="str">
        <f aca="false">IF(A864="","",N(C864)-N(D864))</f>
        <v/>
      </c>
      <c r="F864" s="8"/>
      <c r="G864" s="11" t="str">
        <f aca="false">IF(F864="","",IFERROR(INDEX(Mapping!$A$6:$A$48,MATCH(F864,Mapping!$B$6:$B$48,0)),"Unknown line"))</f>
        <v/>
      </c>
    </row>
    <row r="865" customFormat="false" ht="15" hidden="false" customHeight="false" outlineLevel="0" collapsed="false">
      <c r="A865" s="18"/>
      <c r="B865" s="8"/>
      <c r="C865" s="19"/>
      <c r="D865" s="19"/>
      <c r="E865" s="20" t="str">
        <f aca="false">IF(A865="","",N(C865)-N(D865))</f>
        <v/>
      </c>
      <c r="F865" s="8"/>
      <c r="G865" s="11" t="str">
        <f aca="false">IF(F865="","",IFERROR(INDEX(Mapping!$A$6:$A$48,MATCH(F865,Mapping!$B$6:$B$48,0)),"Unknown line"))</f>
        <v/>
      </c>
    </row>
    <row r="866" customFormat="false" ht="15" hidden="false" customHeight="false" outlineLevel="0" collapsed="false">
      <c r="A866" s="18"/>
      <c r="B866" s="8"/>
      <c r="C866" s="19"/>
      <c r="D866" s="19"/>
      <c r="E866" s="20" t="str">
        <f aca="false">IF(A866="","",N(C866)-N(D866))</f>
        <v/>
      </c>
      <c r="F866" s="8"/>
      <c r="G866" s="11" t="str">
        <f aca="false">IF(F866="","",IFERROR(INDEX(Mapping!$A$6:$A$48,MATCH(F866,Mapping!$B$6:$B$48,0)),"Unknown line"))</f>
        <v/>
      </c>
    </row>
    <row r="867" customFormat="false" ht="15" hidden="false" customHeight="false" outlineLevel="0" collapsed="false">
      <c r="A867" s="18"/>
      <c r="B867" s="8"/>
      <c r="C867" s="19"/>
      <c r="D867" s="19"/>
      <c r="E867" s="20" t="str">
        <f aca="false">IF(A867="","",N(C867)-N(D867))</f>
        <v/>
      </c>
      <c r="F867" s="8"/>
      <c r="G867" s="11" t="str">
        <f aca="false">IF(F867="","",IFERROR(INDEX(Mapping!$A$6:$A$48,MATCH(F867,Mapping!$B$6:$B$48,0)),"Unknown line"))</f>
        <v/>
      </c>
    </row>
    <row r="868" customFormat="false" ht="15" hidden="false" customHeight="false" outlineLevel="0" collapsed="false">
      <c r="A868" s="18"/>
      <c r="B868" s="8"/>
      <c r="C868" s="19"/>
      <c r="D868" s="19"/>
      <c r="E868" s="20" t="str">
        <f aca="false">IF(A868="","",N(C868)-N(D868))</f>
        <v/>
      </c>
      <c r="F868" s="8"/>
      <c r="G868" s="11" t="str">
        <f aca="false">IF(F868="","",IFERROR(INDEX(Mapping!$A$6:$A$48,MATCH(F868,Mapping!$B$6:$B$48,0)),"Unknown line"))</f>
        <v/>
      </c>
    </row>
    <row r="869" customFormat="false" ht="15" hidden="false" customHeight="false" outlineLevel="0" collapsed="false">
      <c r="A869" s="18"/>
      <c r="B869" s="8"/>
      <c r="C869" s="19"/>
      <c r="D869" s="19"/>
      <c r="E869" s="20" t="str">
        <f aca="false">IF(A869="","",N(C869)-N(D869))</f>
        <v/>
      </c>
      <c r="F869" s="8"/>
      <c r="G869" s="11" t="str">
        <f aca="false">IF(F869="","",IFERROR(INDEX(Mapping!$A$6:$A$48,MATCH(F869,Mapping!$B$6:$B$48,0)),"Unknown line"))</f>
        <v/>
      </c>
    </row>
    <row r="870" customFormat="false" ht="15" hidden="false" customHeight="false" outlineLevel="0" collapsed="false">
      <c r="A870" s="18"/>
      <c r="B870" s="8"/>
      <c r="C870" s="19"/>
      <c r="D870" s="19"/>
      <c r="E870" s="20" t="str">
        <f aca="false">IF(A870="","",N(C870)-N(D870))</f>
        <v/>
      </c>
      <c r="F870" s="8"/>
      <c r="G870" s="11" t="str">
        <f aca="false">IF(F870="","",IFERROR(INDEX(Mapping!$A$6:$A$48,MATCH(F870,Mapping!$B$6:$B$48,0)),"Unknown line"))</f>
        <v/>
      </c>
    </row>
    <row r="871" customFormat="false" ht="15" hidden="false" customHeight="false" outlineLevel="0" collapsed="false">
      <c r="A871" s="18"/>
      <c r="B871" s="8"/>
      <c r="C871" s="19"/>
      <c r="D871" s="19"/>
      <c r="E871" s="20" t="str">
        <f aca="false">IF(A871="","",N(C871)-N(D871))</f>
        <v/>
      </c>
      <c r="F871" s="8"/>
      <c r="G871" s="11" t="str">
        <f aca="false">IF(F871="","",IFERROR(INDEX(Mapping!$A$6:$A$48,MATCH(F871,Mapping!$B$6:$B$48,0)),"Unknown line"))</f>
        <v/>
      </c>
    </row>
    <row r="872" customFormat="false" ht="15" hidden="false" customHeight="false" outlineLevel="0" collapsed="false">
      <c r="A872" s="18"/>
      <c r="B872" s="8"/>
      <c r="C872" s="19"/>
      <c r="D872" s="19"/>
      <c r="E872" s="20" t="str">
        <f aca="false">IF(A872="","",N(C872)-N(D872))</f>
        <v/>
      </c>
      <c r="F872" s="8"/>
      <c r="G872" s="11" t="str">
        <f aca="false">IF(F872="","",IFERROR(INDEX(Mapping!$A$6:$A$48,MATCH(F872,Mapping!$B$6:$B$48,0)),"Unknown line"))</f>
        <v/>
      </c>
    </row>
    <row r="873" customFormat="false" ht="15" hidden="false" customHeight="false" outlineLevel="0" collapsed="false">
      <c r="A873" s="18"/>
      <c r="B873" s="8"/>
      <c r="C873" s="19"/>
      <c r="D873" s="19"/>
      <c r="E873" s="20" t="str">
        <f aca="false">IF(A873="","",N(C873)-N(D873))</f>
        <v/>
      </c>
      <c r="F873" s="8"/>
      <c r="G873" s="11" t="str">
        <f aca="false">IF(F873="","",IFERROR(INDEX(Mapping!$A$6:$A$48,MATCH(F873,Mapping!$B$6:$B$48,0)),"Unknown line"))</f>
        <v/>
      </c>
    </row>
    <row r="874" customFormat="false" ht="15" hidden="false" customHeight="false" outlineLevel="0" collapsed="false">
      <c r="A874" s="18"/>
      <c r="B874" s="8"/>
      <c r="C874" s="19"/>
      <c r="D874" s="19"/>
      <c r="E874" s="20" t="str">
        <f aca="false">IF(A874="","",N(C874)-N(D874))</f>
        <v/>
      </c>
      <c r="F874" s="8"/>
      <c r="G874" s="11" t="str">
        <f aca="false">IF(F874="","",IFERROR(INDEX(Mapping!$A$6:$A$48,MATCH(F874,Mapping!$B$6:$B$48,0)),"Unknown line"))</f>
        <v/>
      </c>
    </row>
    <row r="875" customFormat="false" ht="15" hidden="false" customHeight="false" outlineLevel="0" collapsed="false">
      <c r="A875" s="18"/>
      <c r="B875" s="8"/>
      <c r="C875" s="19"/>
      <c r="D875" s="19"/>
      <c r="E875" s="20" t="str">
        <f aca="false">IF(A875="","",N(C875)-N(D875))</f>
        <v/>
      </c>
      <c r="F875" s="8"/>
      <c r="G875" s="11" t="str">
        <f aca="false">IF(F875="","",IFERROR(INDEX(Mapping!$A$6:$A$48,MATCH(F875,Mapping!$B$6:$B$48,0)),"Unknown line"))</f>
        <v/>
      </c>
    </row>
    <row r="876" customFormat="false" ht="15" hidden="false" customHeight="false" outlineLevel="0" collapsed="false">
      <c r="A876" s="18"/>
      <c r="B876" s="8"/>
      <c r="C876" s="19"/>
      <c r="D876" s="19"/>
      <c r="E876" s="20" t="str">
        <f aca="false">IF(A876="","",N(C876)-N(D876))</f>
        <v/>
      </c>
      <c r="F876" s="8"/>
      <c r="G876" s="11" t="str">
        <f aca="false">IF(F876="","",IFERROR(INDEX(Mapping!$A$6:$A$48,MATCH(F876,Mapping!$B$6:$B$48,0)),"Unknown line"))</f>
        <v/>
      </c>
    </row>
    <row r="877" customFormat="false" ht="15" hidden="false" customHeight="false" outlineLevel="0" collapsed="false">
      <c r="A877" s="18"/>
      <c r="B877" s="8"/>
      <c r="C877" s="19"/>
      <c r="D877" s="19"/>
      <c r="E877" s="20" t="str">
        <f aca="false">IF(A877="","",N(C877)-N(D877))</f>
        <v/>
      </c>
      <c r="F877" s="8"/>
      <c r="G877" s="11" t="str">
        <f aca="false">IF(F877="","",IFERROR(INDEX(Mapping!$A$6:$A$48,MATCH(F877,Mapping!$B$6:$B$48,0)),"Unknown line"))</f>
        <v/>
      </c>
    </row>
    <row r="878" customFormat="false" ht="15" hidden="false" customHeight="false" outlineLevel="0" collapsed="false">
      <c r="A878" s="18"/>
      <c r="B878" s="8"/>
      <c r="C878" s="19"/>
      <c r="D878" s="19"/>
      <c r="E878" s="20" t="str">
        <f aca="false">IF(A878="","",N(C878)-N(D878))</f>
        <v/>
      </c>
      <c r="F878" s="8"/>
      <c r="G878" s="11" t="str">
        <f aca="false">IF(F878="","",IFERROR(INDEX(Mapping!$A$6:$A$48,MATCH(F878,Mapping!$B$6:$B$48,0)),"Unknown line"))</f>
        <v/>
      </c>
    </row>
    <row r="879" customFormat="false" ht="15" hidden="false" customHeight="false" outlineLevel="0" collapsed="false">
      <c r="A879" s="18"/>
      <c r="B879" s="8"/>
      <c r="C879" s="19"/>
      <c r="D879" s="19"/>
      <c r="E879" s="20" t="str">
        <f aca="false">IF(A879="","",N(C879)-N(D879))</f>
        <v/>
      </c>
      <c r="F879" s="8"/>
      <c r="G879" s="11" t="str">
        <f aca="false">IF(F879="","",IFERROR(INDEX(Mapping!$A$6:$A$48,MATCH(F879,Mapping!$B$6:$B$48,0)),"Unknown line"))</f>
        <v/>
      </c>
    </row>
    <row r="880" customFormat="false" ht="15" hidden="false" customHeight="false" outlineLevel="0" collapsed="false">
      <c r="A880" s="18"/>
      <c r="B880" s="8"/>
      <c r="C880" s="19"/>
      <c r="D880" s="19"/>
      <c r="E880" s="20" t="str">
        <f aca="false">IF(A880="","",N(C880)-N(D880))</f>
        <v/>
      </c>
      <c r="F880" s="8"/>
      <c r="G880" s="11" t="str">
        <f aca="false">IF(F880="","",IFERROR(INDEX(Mapping!$A$6:$A$48,MATCH(F880,Mapping!$B$6:$B$48,0)),"Unknown line"))</f>
        <v/>
      </c>
    </row>
    <row r="881" customFormat="false" ht="15" hidden="false" customHeight="false" outlineLevel="0" collapsed="false">
      <c r="A881" s="18"/>
      <c r="B881" s="8"/>
      <c r="C881" s="19"/>
      <c r="D881" s="19"/>
      <c r="E881" s="20" t="str">
        <f aca="false">IF(A881="","",N(C881)-N(D881))</f>
        <v/>
      </c>
      <c r="F881" s="8"/>
      <c r="G881" s="11" t="str">
        <f aca="false">IF(F881="","",IFERROR(INDEX(Mapping!$A$6:$A$48,MATCH(F881,Mapping!$B$6:$B$48,0)),"Unknown line"))</f>
        <v/>
      </c>
    </row>
    <row r="882" customFormat="false" ht="15" hidden="false" customHeight="false" outlineLevel="0" collapsed="false">
      <c r="A882" s="18"/>
      <c r="B882" s="8"/>
      <c r="C882" s="19"/>
      <c r="D882" s="19"/>
      <c r="E882" s="20" t="str">
        <f aca="false">IF(A882="","",N(C882)-N(D882))</f>
        <v/>
      </c>
      <c r="F882" s="8"/>
      <c r="G882" s="11" t="str">
        <f aca="false">IF(F882="","",IFERROR(INDEX(Mapping!$A$6:$A$48,MATCH(F882,Mapping!$B$6:$B$48,0)),"Unknown line"))</f>
        <v/>
      </c>
    </row>
    <row r="883" customFormat="false" ht="15" hidden="false" customHeight="false" outlineLevel="0" collapsed="false">
      <c r="A883" s="18"/>
      <c r="B883" s="8"/>
      <c r="C883" s="19"/>
      <c r="D883" s="19"/>
      <c r="E883" s="20" t="str">
        <f aca="false">IF(A883="","",N(C883)-N(D883))</f>
        <v/>
      </c>
      <c r="F883" s="8"/>
      <c r="G883" s="11" t="str">
        <f aca="false">IF(F883="","",IFERROR(INDEX(Mapping!$A$6:$A$48,MATCH(F883,Mapping!$B$6:$B$48,0)),"Unknown line"))</f>
        <v/>
      </c>
    </row>
    <row r="884" customFormat="false" ht="15" hidden="false" customHeight="false" outlineLevel="0" collapsed="false">
      <c r="A884" s="18"/>
      <c r="B884" s="8"/>
      <c r="C884" s="19"/>
      <c r="D884" s="19"/>
      <c r="E884" s="20" t="str">
        <f aca="false">IF(A884="","",N(C884)-N(D884))</f>
        <v/>
      </c>
      <c r="F884" s="8"/>
      <c r="G884" s="11" t="str">
        <f aca="false">IF(F884="","",IFERROR(INDEX(Mapping!$A$6:$A$48,MATCH(F884,Mapping!$B$6:$B$48,0)),"Unknown line"))</f>
        <v/>
      </c>
    </row>
    <row r="885" customFormat="false" ht="15" hidden="false" customHeight="false" outlineLevel="0" collapsed="false">
      <c r="A885" s="18"/>
      <c r="B885" s="8"/>
      <c r="C885" s="19"/>
      <c r="D885" s="19"/>
      <c r="E885" s="20" t="str">
        <f aca="false">IF(A885="","",N(C885)-N(D885))</f>
        <v/>
      </c>
      <c r="F885" s="8"/>
      <c r="G885" s="11" t="str">
        <f aca="false">IF(F885="","",IFERROR(INDEX(Mapping!$A$6:$A$48,MATCH(F885,Mapping!$B$6:$B$48,0)),"Unknown line"))</f>
        <v/>
      </c>
    </row>
    <row r="886" customFormat="false" ht="15" hidden="false" customHeight="false" outlineLevel="0" collapsed="false">
      <c r="A886" s="18"/>
      <c r="B886" s="8"/>
      <c r="C886" s="19"/>
      <c r="D886" s="19"/>
      <c r="E886" s="20" t="str">
        <f aca="false">IF(A886="","",N(C886)-N(D886))</f>
        <v/>
      </c>
      <c r="F886" s="8"/>
      <c r="G886" s="11" t="str">
        <f aca="false">IF(F886="","",IFERROR(INDEX(Mapping!$A$6:$A$48,MATCH(F886,Mapping!$B$6:$B$48,0)),"Unknown line"))</f>
        <v/>
      </c>
    </row>
    <row r="887" customFormat="false" ht="15" hidden="false" customHeight="false" outlineLevel="0" collapsed="false">
      <c r="A887" s="18"/>
      <c r="B887" s="8"/>
      <c r="C887" s="19"/>
      <c r="D887" s="19"/>
      <c r="E887" s="20" t="str">
        <f aca="false">IF(A887="","",N(C887)-N(D887))</f>
        <v/>
      </c>
      <c r="F887" s="8"/>
      <c r="G887" s="11" t="str">
        <f aca="false">IF(F887="","",IFERROR(INDEX(Mapping!$A$6:$A$48,MATCH(F887,Mapping!$B$6:$B$48,0)),"Unknown line"))</f>
        <v/>
      </c>
    </row>
    <row r="888" customFormat="false" ht="15" hidden="false" customHeight="false" outlineLevel="0" collapsed="false">
      <c r="A888" s="18"/>
      <c r="B888" s="8"/>
      <c r="C888" s="19"/>
      <c r="D888" s="19"/>
      <c r="E888" s="20" t="str">
        <f aca="false">IF(A888="","",N(C888)-N(D888))</f>
        <v/>
      </c>
      <c r="F888" s="8"/>
      <c r="G888" s="11" t="str">
        <f aca="false">IF(F888="","",IFERROR(INDEX(Mapping!$A$6:$A$48,MATCH(F888,Mapping!$B$6:$B$48,0)),"Unknown line"))</f>
        <v/>
      </c>
    </row>
    <row r="889" customFormat="false" ht="15" hidden="false" customHeight="false" outlineLevel="0" collapsed="false">
      <c r="A889" s="18"/>
      <c r="B889" s="8"/>
      <c r="C889" s="19"/>
      <c r="D889" s="19"/>
      <c r="E889" s="20" t="str">
        <f aca="false">IF(A889="","",N(C889)-N(D889))</f>
        <v/>
      </c>
      <c r="F889" s="8"/>
      <c r="G889" s="11" t="str">
        <f aca="false">IF(F889="","",IFERROR(INDEX(Mapping!$A$6:$A$48,MATCH(F889,Mapping!$B$6:$B$48,0)),"Unknown line"))</f>
        <v/>
      </c>
    </row>
    <row r="890" customFormat="false" ht="15" hidden="false" customHeight="false" outlineLevel="0" collapsed="false">
      <c r="A890" s="18"/>
      <c r="B890" s="8"/>
      <c r="C890" s="19"/>
      <c r="D890" s="19"/>
      <c r="E890" s="20" t="str">
        <f aca="false">IF(A890="","",N(C890)-N(D890))</f>
        <v/>
      </c>
      <c r="F890" s="8"/>
      <c r="G890" s="11" t="str">
        <f aca="false">IF(F890="","",IFERROR(INDEX(Mapping!$A$6:$A$48,MATCH(F890,Mapping!$B$6:$B$48,0)),"Unknown line"))</f>
        <v/>
      </c>
    </row>
    <row r="891" customFormat="false" ht="15" hidden="false" customHeight="false" outlineLevel="0" collapsed="false">
      <c r="A891" s="18"/>
      <c r="B891" s="8"/>
      <c r="C891" s="19"/>
      <c r="D891" s="19"/>
      <c r="E891" s="20" t="str">
        <f aca="false">IF(A891="","",N(C891)-N(D891))</f>
        <v/>
      </c>
      <c r="F891" s="8"/>
      <c r="G891" s="11" t="str">
        <f aca="false">IF(F891="","",IFERROR(INDEX(Mapping!$A$6:$A$48,MATCH(F891,Mapping!$B$6:$B$48,0)),"Unknown line"))</f>
        <v/>
      </c>
    </row>
    <row r="892" customFormat="false" ht="15" hidden="false" customHeight="false" outlineLevel="0" collapsed="false">
      <c r="A892" s="18"/>
      <c r="B892" s="8"/>
      <c r="C892" s="19"/>
      <c r="D892" s="19"/>
      <c r="E892" s="20" t="str">
        <f aca="false">IF(A892="","",N(C892)-N(D892))</f>
        <v/>
      </c>
      <c r="F892" s="8"/>
      <c r="G892" s="11" t="str">
        <f aca="false">IF(F892="","",IFERROR(INDEX(Mapping!$A$6:$A$48,MATCH(F892,Mapping!$B$6:$B$48,0)),"Unknown line"))</f>
        <v/>
      </c>
    </row>
    <row r="893" customFormat="false" ht="15" hidden="false" customHeight="false" outlineLevel="0" collapsed="false">
      <c r="A893" s="18"/>
      <c r="B893" s="8"/>
      <c r="C893" s="19"/>
      <c r="D893" s="19"/>
      <c r="E893" s="20" t="str">
        <f aca="false">IF(A893="","",N(C893)-N(D893))</f>
        <v/>
      </c>
      <c r="F893" s="8"/>
      <c r="G893" s="11" t="str">
        <f aca="false">IF(F893="","",IFERROR(INDEX(Mapping!$A$6:$A$48,MATCH(F893,Mapping!$B$6:$B$48,0)),"Unknown line"))</f>
        <v/>
      </c>
    </row>
    <row r="894" customFormat="false" ht="15" hidden="false" customHeight="false" outlineLevel="0" collapsed="false">
      <c r="A894" s="18"/>
      <c r="B894" s="8"/>
      <c r="C894" s="19"/>
      <c r="D894" s="19"/>
      <c r="E894" s="20" t="str">
        <f aca="false">IF(A894="","",N(C894)-N(D894))</f>
        <v/>
      </c>
      <c r="F894" s="8"/>
      <c r="G894" s="11" t="str">
        <f aca="false">IF(F894="","",IFERROR(INDEX(Mapping!$A$6:$A$48,MATCH(F894,Mapping!$B$6:$B$48,0)),"Unknown line"))</f>
        <v/>
      </c>
    </row>
    <row r="895" customFormat="false" ht="15" hidden="false" customHeight="false" outlineLevel="0" collapsed="false">
      <c r="A895" s="18"/>
      <c r="B895" s="8"/>
      <c r="C895" s="19"/>
      <c r="D895" s="19"/>
      <c r="E895" s="20" t="str">
        <f aca="false">IF(A895="","",N(C895)-N(D895))</f>
        <v/>
      </c>
      <c r="F895" s="8"/>
      <c r="G895" s="11" t="str">
        <f aca="false">IF(F895="","",IFERROR(INDEX(Mapping!$A$6:$A$48,MATCH(F895,Mapping!$B$6:$B$48,0)),"Unknown line"))</f>
        <v/>
      </c>
    </row>
    <row r="896" customFormat="false" ht="15" hidden="false" customHeight="false" outlineLevel="0" collapsed="false">
      <c r="A896" s="18"/>
      <c r="B896" s="8"/>
      <c r="C896" s="19"/>
      <c r="D896" s="19"/>
      <c r="E896" s="20" t="str">
        <f aca="false">IF(A896="","",N(C896)-N(D896))</f>
        <v/>
      </c>
      <c r="F896" s="8"/>
      <c r="G896" s="11" t="str">
        <f aca="false">IF(F896="","",IFERROR(INDEX(Mapping!$A$6:$A$48,MATCH(F896,Mapping!$B$6:$B$48,0)),"Unknown line"))</f>
        <v/>
      </c>
    </row>
    <row r="897" customFormat="false" ht="15" hidden="false" customHeight="false" outlineLevel="0" collapsed="false">
      <c r="A897" s="18"/>
      <c r="B897" s="8"/>
      <c r="C897" s="19"/>
      <c r="D897" s="19"/>
      <c r="E897" s="20" t="str">
        <f aca="false">IF(A897="","",N(C897)-N(D897))</f>
        <v/>
      </c>
      <c r="F897" s="8"/>
      <c r="G897" s="11" t="str">
        <f aca="false">IF(F897="","",IFERROR(INDEX(Mapping!$A$6:$A$48,MATCH(F897,Mapping!$B$6:$B$48,0)),"Unknown line"))</f>
        <v/>
      </c>
    </row>
    <row r="898" customFormat="false" ht="15" hidden="false" customHeight="false" outlineLevel="0" collapsed="false">
      <c r="A898" s="18"/>
      <c r="B898" s="8"/>
      <c r="C898" s="19"/>
      <c r="D898" s="19"/>
      <c r="E898" s="20" t="str">
        <f aca="false">IF(A898="","",N(C898)-N(D898))</f>
        <v/>
      </c>
      <c r="F898" s="8"/>
      <c r="G898" s="11" t="str">
        <f aca="false">IF(F898="","",IFERROR(INDEX(Mapping!$A$6:$A$48,MATCH(F898,Mapping!$B$6:$B$48,0)),"Unknown line"))</f>
        <v/>
      </c>
    </row>
    <row r="899" customFormat="false" ht="15" hidden="false" customHeight="false" outlineLevel="0" collapsed="false">
      <c r="A899" s="18"/>
      <c r="B899" s="8"/>
      <c r="C899" s="19"/>
      <c r="D899" s="19"/>
      <c r="E899" s="20" t="str">
        <f aca="false">IF(A899="","",N(C899)-N(D899))</f>
        <v/>
      </c>
      <c r="F899" s="8"/>
      <c r="G899" s="11" t="str">
        <f aca="false">IF(F899="","",IFERROR(INDEX(Mapping!$A$6:$A$48,MATCH(F899,Mapping!$B$6:$B$48,0)),"Unknown line"))</f>
        <v/>
      </c>
    </row>
    <row r="900" customFormat="false" ht="15" hidden="false" customHeight="false" outlineLevel="0" collapsed="false">
      <c r="A900" s="18"/>
      <c r="B900" s="8"/>
      <c r="C900" s="19"/>
      <c r="D900" s="19"/>
      <c r="E900" s="20" t="str">
        <f aca="false">IF(A900="","",N(C900)-N(D900))</f>
        <v/>
      </c>
      <c r="F900" s="8"/>
      <c r="G900" s="11" t="str">
        <f aca="false">IF(F900="","",IFERROR(INDEX(Mapping!$A$6:$A$48,MATCH(F900,Mapping!$B$6:$B$48,0)),"Unknown line"))</f>
        <v/>
      </c>
    </row>
    <row r="901" customFormat="false" ht="15" hidden="false" customHeight="false" outlineLevel="0" collapsed="false">
      <c r="A901" s="18"/>
      <c r="B901" s="8"/>
      <c r="C901" s="19"/>
      <c r="D901" s="19"/>
      <c r="E901" s="20" t="str">
        <f aca="false">IF(A901="","",N(C901)-N(D901))</f>
        <v/>
      </c>
      <c r="F901" s="8"/>
      <c r="G901" s="11" t="str">
        <f aca="false">IF(F901="","",IFERROR(INDEX(Mapping!$A$6:$A$48,MATCH(F901,Mapping!$B$6:$B$48,0)),"Unknown line"))</f>
        <v/>
      </c>
    </row>
    <row r="902" customFormat="false" ht="15" hidden="false" customHeight="false" outlineLevel="0" collapsed="false">
      <c r="A902" s="18"/>
      <c r="B902" s="8"/>
      <c r="C902" s="19"/>
      <c r="D902" s="19"/>
      <c r="E902" s="20" t="str">
        <f aca="false">IF(A902="","",N(C902)-N(D902))</f>
        <v/>
      </c>
      <c r="F902" s="8"/>
      <c r="G902" s="11" t="str">
        <f aca="false">IF(F902="","",IFERROR(INDEX(Mapping!$A$6:$A$48,MATCH(F902,Mapping!$B$6:$B$48,0)),"Unknown line"))</f>
        <v/>
      </c>
    </row>
    <row r="903" customFormat="false" ht="15" hidden="false" customHeight="false" outlineLevel="0" collapsed="false">
      <c r="A903" s="18"/>
      <c r="B903" s="8"/>
      <c r="C903" s="19"/>
      <c r="D903" s="19"/>
      <c r="E903" s="20" t="str">
        <f aca="false">IF(A903="","",N(C903)-N(D903))</f>
        <v/>
      </c>
      <c r="F903" s="8"/>
      <c r="G903" s="11" t="str">
        <f aca="false">IF(F903="","",IFERROR(INDEX(Mapping!$A$6:$A$48,MATCH(F903,Mapping!$B$6:$B$48,0)),"Unknown line"))</f>
        <v/>
      </c>
    </row>
    <row r="904" customFormat="false" ht="15" hidden="false" customHeight="false" outlineLevel="0" collapsed="false">
      <c r="A904" s="18"/>
      <c r="B904" s="8"/>
      <c r="C904" s="19"/>
      <c r="D904" s="19"/>
      <c r="E904" s="20" t="str">
        <f aca="false">IF(A904="","",N(C904)-N(D904))</f>
        <v/>
      </c>
      <c r="F904" s="8"/>
      <c r="G904" s="11" t="str">
        <f aca="false">IF(F904="","",IFERROR(INDEX(Mapping!$A$6:$A$48,MATCH(F904,Mapping!$B$6:$B$48,0)),"Unknown line"))</f>
        <v/>
      </c>
    </row>
    <row r="905" customFormat="false" ht="15" hidden="false" customHeight="false" outlineLevel="0" collapsed="false">
      <c r="A905" s="18"/>
      <c r="B905" s="8"/>
      <c r="C905" s="19"/>
      <c r="D905" s="19"/>
      <c r="E905" s="20" t="str">
        <f aca="false">IF(A905="","",N(C905)-N(D905))</f>
        <v/>
      </c>
      <c r="F905" s="8"/>
      <c r="G905" s="11" t="str">
        <f aca="false">IF(F905="","",IFERROR(INDEX(Mapping!$A$6:$A$48,MATCH(F905,Mapping!$B$6:$B$48,0)),"Unknown line"))</f>
        <v/>
      </c>
    </row>
    <row r="906" customFormat="false" ht="15" hidden="false" customHeight="false" outlineLevel="0" collapsed="false">
      <c r="A906" s="18"/>
      <c r="B906" s="8"/>
      <c r="C906" s="19"/>
      <c r="D906" s="19"/>
      <c r="E906" s="20" t="str">
        <f aca="false">IF(A906="","",N(C906)-N(D906))</f>
        <v/>
      </c>
      <c r="F906" s="8"/>
      <c r="G906" s="11" t="str">
        <f aca="false">IF(F906="","",IFERROR(INDEX(Mapping!$A$6:$A$48,MATCH(F906,Mapping!$B$6:$B$48,0)),"Unknown line"))</f>
        <v/>
      </c>
    </row>
    <row r="907" customFormat="false" ht="15" hidden="false" customHeight="false" outlineLevel="0" collapsed="false">
      <c r="A907" s="18"/>
      <c r="B907" s="8"/>
      <c r="C907" s="19"/>
      <c r="D907" s="19"/>
      <c r="E907" s="20" t="str">
        <f aca="false">IF(A907="","",N(C907)-N(D907))</f>
        <v/>
      </c>
      <c r="F907" s="8"/>
      <c r="G907" s="11" t="str">
        <f aca="false">IF(F907="","",IFERROR(INDEX(Mapping!$A$6:$A$48,MATCH(F907,Mapping!$B$6:$B$48,0)),"Unknown line"))</f>
        <v/>
      </c>
    </row>
    <row r="908" customFormat="false" ht="15" hidden="false" customHeight="false" outlineLevel="0" collapsed="false">
      <c r="A908" s="18"/>
      <c r="B908" s="8"/>
      <c r="C908" s="19"/>
      <c r="D908" s="19"/>
      <c r="E908" s="20" t="str">
        <f aca="false">IF(A908="","",N(C908)-N(D908))</f>
        <v/>
      </c>
      <c r="F908" s="8"/>
      <c r="G908" s="11" t="str">
        <f aca="false">IF(F908="","",IFERROR(INDEX(Mapping!$A$6:$A$48,MATCH(F908,Mapping!$B$6:$B$48,0)),"Unknown line"))</f>
        <v/>
      </c>
    </row>
    <row r="909" customFormat="false" ht="15" hidden="false" customHeight="false" outlineLevel="0" collapsed="false">
      <c r="A909" s="18"/>
      <c r="B909" s="8"/>
      <c r="C909" s="19"/>
      <c r="D909" s="19"/>
      <c r="E909" s="20" t="str">
        <f aca="false">IF(A909="","",N(C909)-N(D909))</f>
        <v/>
      </c>
      <c r="F909" s="8"/>
      <c r="G909" s="11" t="str">
        <f aca="false">IF(F909="","",IFERROR(INDEX(Mapping!$A$6:$A$48,MATCH(F909,Mapping!$B$6:$B$48,0)),"Unknown line"))</f>
        <v/>
      </c>
    </row>
    <row r="910" customFormat="false" ht="15" hidden="false" customHeight="false" outlineLevel="0" collapsed="false">
      <c r="A910" s="18"/>
      <c r="B910" s="8"/>
      <c r="C910" s="19"/>
      <c r="D910" s="19"/>
      <c r="E910" s="20" t="str">
        <f aca="false">IF(A910="","",N(C910)-N(D910))</f>
        <v/>
      </c>
      <c r="F910" s="8"/>
      <c r="G910" s="11" t="str">
        <f aca="false">IF(F910="","",IFERROR(INDEX(Mapping!$A$6:$A$48,MATCH(F910,Mapping!$B$6:$B$48,0)),"Unknown line"))</f>
        <v/>
      </c>
    </row>
    <row r="911" customFormat="false" ht="15" hidden="false" customHeight="false" outlineLevel="0" collapsed="false">
      <c r="A911" s="18"/>
      <c r="B911" s="8"/>
      <c r="C911" s="19"/>
      <c r="D911" s="19"/>
      <c r="E911" s="20" t="str">
        <f aca="false">IF(A911="","",N(C911)-N(D911))</f>
        <v/>
      </c>
      <c r="F911" s="8"/>
      <c r="G911" s="11" t="str">
        <f aca="false">IF(F911="","",IFERROR(INDEX(Mapping!$A$6:$A$48,MATCH(F911,Mapping!$B$6:$B$48,0)),"Unknown line"))</f>
        <v/>
      </c>
    </row>
    <row r="912" customFormat="false" ht="15" hidden="false" customHeight="false" outlineLevel="0" collapsed="false">
      <c r="A912" s="18"/>
      <c r="B912" s="8"/>
      <c r="C912" s="19"/>
      <c r="D912" s="19"/>
      <c r="E912" s="20" t="str">
        <f aca="false">IF(A912="","",N(C912)-N(D912))</f>
        <v/>
      </c>
      <c r="F912" s="8"/>
      <c r="G912" s="11" t="str">
        <f aca="false">IF(F912="","",IFERROR(INDEX(Mapping!$A$6:$A$48,MATCH(F912,Mapping!$B$6:$B$48,0)),"Unknown line"))</f>
        <v/>
      </c>
    </row>
    <row r="913" customFormat="false" ht="15" hidden="false" customHeight="false" outlineLevel="0" collapsed="false">
      <c r="A913" s="18"/>
      <c r="B913" s="8"/>
      <c r="C913" s="19"/>
      <c r="D913" s="19"/>
      <c r="E913" s="20" t="str">
        <f aca="false">IF(A913="","",N(C913)-N(D913))</f>
        <v/>
      </c>
      <c r="F913" s="8"/>
      <c r="G913" s="11" t="str">
        <f aca="false">IF(F913="","",IFERROR(INDEX(Mapping!$A$6:$A$48,MATCH(F913,Mapping!$B$6:$B$48,0)),"Unknown line"))</f>
        <v/>
      </c>
    </row>
    <row r="914" customFormat="false" ht="15" hidden="false" customHeight="false" outlineLevel="0" collapsed="false">
      <c r="A914" s="18"/>
      <c r="B914" s="8"/>
      <c r="C914" s="19"/>
      <c r="D914" s="19"/>
      <c r="E914" s="20" t="str">
        <f aca="false">IF(A914="","",N(C914)-N(D914))</f>
        <v/>
      </c>
      <c r="F914" s="8"/>
      <c r="G914" s="11" t="str">
        <f aca="false">IF(F914="","",IFERROR(INDEX(Mapping!$A$6:$A$48,MATCH(F914,Mapping!$B$6:$B$48,0)),"Unknown line"))</f>
        <v/>
      </c>
    </row>
    <row r="915" customFormat="false" ht="15" hidden="false" customHeight="false" outlineLevel="0" collapsed="false">
      <c r="A915" s="18"/>
      <c r="B915" s="8"/>
      <c r="C915" s="19"/>
      <c r="D915" s="19"/>
      <c r="E915" s="20" t="str">
        <f aca="false">IF(A915="","",N(C915)-N(D915))</f>
        <v/>
      </c>
      <c r="F915" s="8"/>
      <c r="G915" s="11" t="str">
        <f aca="false">IF(F915="","",IFERROR(INDEX(Mapping!$A$6:$A$48,MATCH(F915,Mapping!$B$6:$B$48,0)),"Unknown line"))</f>
        <v/>
      </c>
    </row>
    <row r="916" customFormat="false" ht="15" hidden="false" customHeight="false" outlineLevel="0" collapsed="false">
      <c r="A916" s="18"/>
      <c r="B916" s="8"/>
      <c r="C916" s="19"/>
      <c r="D916" s="19"/>
      <c r="E916" s="20" t="str">
        <f aca="false">IF(A916="","",N(C916)-N(D916))</f>
        <v/>
      </c>
      <c r="F916" s="8"/>
      <c r="G916" s="11" t="str">
        <f aca="false">IF(F916="","",IFERROR(INDEX(Mapping!$A$6:$A$48,MATCH(F916,Mapping!$B$6:$B$48,0)),"Unknown line"))</f>
        <v/>
      </c>
    </row>
    <row r="917" customFormat="false" ht="15" hidden="false" customHeight="false" outlineLevel="0" collapsed="false">
      <c r="A917" s="18"/>
      <c r="B917" s="8"/>
      <c r="C917" s="19"/>
      <c r="D917" s="19"/>
      <c r="E917" s="20" t="str">
        <f aca="false">IF(A917="","",N(C917)-N(D917))</f>
        <v/>
      </c>
      <c r="F917" s="8"/>
      <c r="G917" s="11" t="str">
        <f aca="false">IF(F917="","",IFERROR(INDEX(Mapping!$A$6:$A$48,MATCH(F917,Mapping!$B$6:$B$48,0)),"Unknown line"))</f>
        <v/>
      </c>
    </row>
    <row r="918" customFormat="false" ht="15" hidden="false" customHeight="false" outlineLevel="0" collapsed="false">
      <c r="A918" s="18"/>
      <c r="B918" s="8"/>
      <c r="C918" s="19"/>
      <c r="D918" s="19"/>
      <c r="E918" s="20" t="str">
        <f aca="false">IF(A918="","",N(C918)-N(D918))</f>
        <v/>
      </c>
      <c r="F918" s="8"/>
      <c r="G918" s="11" t="str">
        <f aca="false">IF(F918="","",IFERROR(INDEX(Mapping!$A$6:$A$48,MATCH(F918,Mapping!$B$6:$B$48,0)),"Unknown line"))</f>
        <v/>
      </c>
    </row>
    <row r="919" customFormat="false" ht="15" hidden="false" customHeight="false" outlineLevel="0" collapsed="false">
      <c r="A919" s="18"/>
      <c r="B919" s="8"/>
      <c r="C919" s="19"/>
      <c r="D919" s="19"/>
      <c r="E919" s="20" t="str">
        <f aca="false">IF(A919="","",N(C919)-N(D919))</f>
        <v/>
      </c>
      <c r="F919" s="8"/>
      <c r="G919" s="11" t="str">
        <f aca="false">IF(F919="","",IFERROR(INDEX(Mapping!$A$6:$A$48,MATCH(F919,Mapping!$B$6:$B$48,0)),"Unknown line"))</f>
        <v/>
      </c>
    </row>
    <row r="920" customFormat="false" ht="15" hidden="false" customHeight="false" outlineLevel="0" collapsed="false">
      <c r="A920" s="18"/>
      <c r="B920" s="8"/>
      <c r="C920" s="19"/>
      <c r="D920" s="19"/>
      <c r="E920" s="20" t="str">
        <f aca="false">IF(A920="","",N(C920)-N(D920))</f>
        <v/>
      </c>
      <c r="F920" s="8"/>
      <c r="G920" s="11" t="str">
        <f aca="false">IF(F920="","",IFERROR(INDEX(Mapping!$A$6:$A$48,MATCH(F920,Mapping!$B$6:$B$48,0)),"Unknown line"))</f>
        <v/>
      </c>
    </row>
    <row r="921" customFormat="false" ht="15" hidden="false" customHeight="false" outlineLevel="0" collapsed="false">
      <c r="A921" s="18"/>
      <c r="B921" s="8"/>
      <c r="C921" s="19"/>
      <c r="D921" s="19"/>
      <c r="E921" s="20" t="str">
        <f aca="false">IF(A921="","",N(C921)-N(D921))</f>
        <v/>
      </c>
      <c r="F921" s="8"/>
      <c r="G921" s="11" t="str">
        <f aca="false">IF(F921="","",IFERROR(INDEX(Mapping!$A$6:$A$48,MATCH(F921,Mapping!$B$6:$B$48,0)),"Unknown line"))</f>
        <v/>
      </c>
    </row>
    <row r="922" customFormat="false" ht="15" hidden="false" customHeight="false" outlineLevel="0" collapsed="false">
      <c r="A922" s="18"/>
      <c r="B922" s="8"/>
      <c r="C922" s="19"/>
      <c r="D922" s="19"/>
      <c r="E922" s="20" t="str">
        <f aca="false">IF(A922="","",N(C922)-N(D922))</f>
        <v/>
      </c>
      <c r="F922" s="8"/>
      <c r="G922" s="11" t="str">
        <f aca="false">IF(F922="","",IFERROR(INDEX(Mapping!$A$6:$A$48,MATCH(F922,Mapping!$B$6:$B$48,0)),"Unknown line"))</f>
        <v/>
      </c>
    </row>
    <row r="923" customFormat="false" ht="15" hidden="false" customHeight="false" outlineLevel="0" collapsed="false">
      <c r="A923" s="18"/>
      <c r="B923" s="8"/>
      <c r="C923" s="19"/>
      <c r="D923" s="19"/>
      <c r="E923" s="20" t="str">
        <f aca="false">IF(A923="","",N(C923)-N(D923))</f>
        <v/>
      </c>
      <c r="F923" s="8"/>
      <c r="G923" s="11" t="str">
        <f aca="false">IF(F923="","",IFERROR(INDEX(Mapping!$A$6:$A$48,MATCH(F923,Mapping!$B$6:$B$48,0)),"Unknown line"))</f>
        <v/>
      </c>
    </row>
    <row r="924" customFormat="false" ht="15" hidden="false" customHeight="false" outlineLevel="0" collapsed="false">
      <c r="A924" s="18"/>
      <c r="B924" s="8"/>
      <c r="C924" s="19"/>
      <c r="D924" s="19"/>
      <c r="E924" s="20" t="str">
        <f aca="false">IF(A924="","",N(C924)-N(D924))</f>
        <v/>
      </c>
      <c r="F924" s="8"/>
      <c r="G924" s="11" t="str">
        <f aca="false">IF(F924="","",IFERROR(INDEX(Mapping!$A$6:$A$48,MATCH(F924,Mapping!$B$6:$B$48,0)),"Unknown line"))</f>
        <v/>
      </c>
    </row>
    <row r="925" customFormat="false" ht="15" hidden="false" customHeight="false" outlineLevel="0" collapsed="false">
      <c r="A925" s="18"/>
      <c r="B925" s="8"/>
      <c r="C925" s="19"/>
      <c r="D925" s="19"/>
      <c r="E925" s="20" t="str">
        <f aca="false">IF(A925="","",N(C925)-N(D925))</f>
        <v/>
      </c>
      <c r="F925" s="8"/>
      <c r="G925" s="11" t="str">
        <f aca="false">IF(F925="","",IFERROR(INDEX(Mapping!$A$6:$A$48,MATCH(F925,Mapping!$B$6:$B$48,0)),"Unknown line"))</f>
        <v/>
      </c>
    </row>
    <row r="926" customFormat="false" ht="15" hidden="false" customHeight="false" outlineLevel="0" collapsed="false">
      <c r="A926" s="18"/>
      <c r="B926" s="8"/>
      <c r="C926" s="19"/>
      <c r="D926" s="19"/>
      <c r="E926" s="20" t="str">
        <f aca="false">IF(A926="","",N(C926)-N(D926))</f>
        <v/>
      </c>
      <c r="F926" s="8"/>
      <c r="G926" s="11" t="str">
        <f aca="false">IF(F926="","",IFERROR(INDEX(Mapping!$A$6:$A$48,MATCH(F926,Mapping!$B$6:$B$48,0)),"Unknown line"))</f>
        <v/>
      </c>
    </row>
    <row r="927" customFormat="false" ht="15" hidden="false" customHeight="false" outlineLevel="0" collapsed="false">
      <c r="A927" s="18"/>
      <c r="B927" s="8"/>
      <c r="C927" s="19"/>
      <c r="D927" s="19"/>
      <c r="E927" s="20" t="str">
        <f aca="false">IF(A927="","",N(C927)-N(D927))</f>
        <v/>
      </c>
      <c r="F927" s="8"/>
      <c r="G927" s="11" t="str">
        <f aca="false">IF(F927="","",IFERROR(INDEX(Mapping!$A$6:$A$48,MATCH(F927,Mapping!$B$6:$B$48,0)),"Unknown line"))</f>
        <v/>
      </c>
    </row>
    <row r="928" customFormat="false" ht="15" hidden="false" customHeight="false" outlineLevel="0" collapsed="false">
      <c r="A928" s="18"/>
      <c r="B928" s="8"/>
      <c r="C928" s="19"/>
      <c r="D928" s="19"/>
      <c r="E928" s="20" t="str">
        <f aca="false">IF(A928="","",N(C928)-N(D928))</f>
        <v/>
      </c>
      <c r="F928" s="8"/>
      <c r="G928" s="11" t="str">
        <f aca="false">IF(F928="","",IFERROR(INDEX(Mapping!$A$6:$A$48,MATCH(F928,Mapping!$B$6:$B$48,0)),"Unknown line"))</f>
        <v/>
      </c>
    </row>
    <row r="929" customFormat="false" ht="15" hidden="false" customHeight="false" outlineLevel="0" collapsed="false">
      <c r="A929" s="18"/>
      <c r="B929" s="8"/>
      <c r="C929" s="19"/>
      <c r="D929" s="19"/>
      <c r="E929" s="20" t="str">
        <f aca="false">IF(A929="","",N(C929)-N(D929))</f>
        <v/>
      </c>
      <c r="F929" s="8"/>
      <c r="G929" s="11" t="str">
        <f aca="false">IF(F929="","",IFERROR(INDEX(Mapping!$A$6:$A$48,MATCH(F929,Mapping!$B$6:$B$48,0)),"Unknown line"))</f>
        <v/>
      </c>
    </row>
    <row r="930" customFormat="false" ht="15" hidden="false" customHeight="false" outlineLevel="0" collapsed="false">
      <c r="A930" s="18"/>
      <c r="B930" s="8"/>
      <c r="C930" s="19"/>
      <c r="D930" s="19"/>
      <c r="E930" s="20" t="str">
        <f aca="false">IF(A930="","",N(C930)-N(D930))</f>
        <v/>
      </c>
      <c r="F930" s="8"/>
      <c r="G930" s="11" t="str">
        <f aca="false">IF(F930="","",IFERROR(INDEX(Mapping!$A$6:$A$48,MATCH(F930,Mapping!$B$6:$B$48,0)),"Unknown line"))</f>
        <v/>
      </c>
    </row>
    <row r="931" customFormat="false" ht="15" hidden="false" customHeight="false" outlineLevel="0" collapsed="false">
      <c r="A931" s="18"/>
      <c r="B931" s="8"/>
      <c r="C931" s="19"/>
      <c r="D931" s="19"/>
      <c r="E931" s="20" t="str">
        <f aca="false">IF(A931="","",N(C931)-N(D931))</f>
        <v/>
      </c>
      <c r="F931" s="8"/>
      <c r="G931" s="11" t="str">
        <f aca="false">IF(F931="","",IFERROR(INDEX(Mapping!$A$6:$A$48,MATCH(F931,Mapping!$B$6:$B$48,0)),"Unknown line"))</f>
        <v/>
      </c>
    </row>
    <row r="932" customFormat="false" ht="15" hidden="false" customHeight="false" outlineLevel="0" collapsed="false">
      <c r="A932" s="18"/>
      <c r="B932" s="8"/>
      <c r="C932" s="19"/>
      <c r="D932" s="19"/>
      <c r="E932" s="20" t="str">
        <f aca="false">IF(A932="","",N(C932)-N(D932))</f>
        <v/>
      </c>
      <c r="F932" s="8"/>
      <c r="G932" s="11" t="str">
        <f aca="false">IF(F932="","",IFERROR(INDEX(Mapping!$A$6:$A$48,MATCH(F932,Mapping!$B$6:$B$48,0)),"Unknown line"))</f>
        <v/>
      </c>
    </row>
    <row r="933" customFormat="false" ht="15" hidden="false" customHeight="false" outlineLevel="0" collapsed="false">
      <c r="A933" s="18"/>
      <c r="B933" s="8"/>
      <c r="C933" s="19"/>
      <c r="D933" s="19"/>
      <c r="E933" s="20" t="str">
        <f aca="false">IF(A933="","",N(C933)-N(D933))</f>
        <v/>
      </c>
      <c r="F933" s="8"/>
      <c r="G933" s="11" t="str">
        <f aca="false">IF(F933="","",IFERROR(INDEX(Mapping!$A$6:$A$48,MATCH(F933,Mapping!$B$6:$B$48,0)),"Unknown line"))</f>
        <v/>
      </c>
    </row>
    <row r="934" customFormat="false" ht="15" hidden="false" customHeight="false" outlineLevel="0" collapsed="false">
      <c r="A934" s="18"/>
      <c r="B934" s="8"/>
      <c r="C934" s="19"/>
      <c r="D934" s="19"/>
      <c r="E934" s="20" t="str">
        <f aca="false">IF(A934="","",N(C934)-N(D934))</f>
        <v/>
      </c>
      <c r="F934" s="8"/>
      <c r="G934" s="11" t="str">
        <f aca="false">IF(F934="","",IFERROR(INDEX(Mapping!$A$6:$A$48,MATCH(F934,Mapping!$B$6:$B$48,0)),"Unknown line"))</f>
        <v/>
      </c>
    </row>
    <row r="935" customFormat="false" ht="15" hidden="false" customHeight="false" outlineLevel="0" collapsed="false">
      <c r="A935" s="18"/>
      <c r="B935" s="8"/>
      <c r="C935" s="19"/>
      <c r="D935" s="19"/>
      <c r="E935" s="20" t="str">
        <f aca="false">IF(A935="","",N(C935)-N(D935))</f>
        <v/>
      </c>
      <c r="F935" s="8"/>
      <c r="G935" s="11" t="str">
        <f aca="false">IF(F935="","",IFERROR(INDEX(Mapping!$A$6:$A$48,MATCH(F935,Mapping!$B$6:$B$48,0)),"Unknown line"))</f>
        <v/>
      </c>
    </row>
    <row r="936" customFormat="false" ht="15" hidden="false" customHeight="false" outlineLevel="0" collapsed="false">
      <c r="A936" s="18"/>
      <c r="B936" s="8"/>
      <c r="C936" s="19"/>
      <c r="D936" s="19"/>
      <c r="E936" s="20" t="str">
        <f aca="false">IF(A936="","",N(C936)-N(D936))</f>
        <v/>
      </c>
      <c r="F936" s="8"/>
      <c r="G936" s="11" t="str">
        <f aca="false">IF(F936="","",IFERROR(INDEX(Mapping!$A$6:$A$48,MATCH(F936,Mapping!$B$6:$B$48,0)),"Unknown line"))</f>
        <v/>
      </c>
    </row>
    <row r="937" customFormat="false" ht="15" hidden="false" customHeight="false" outlineLevel="0" collapsed="false">
      <c r="A937" s="18"/>
      <c r="B937" s="8"/>
      <c r="C937" s="19"/>
      <c r="D937" s="19"/>
      <c r="E937" s="20" t="str">
        <f aca="false">IF(A937="","",N(C937)-N(D937))</f>
        <v/>
      </c>
      <c r="F937" s="8"/>
      <c r="G937" s="11" t="str">
        <f aca="false">IF(F937="","",IFERROR(INDEX(Mapping!$A$6:$A$48,MATCH(F937,Mapping!$B$6:$B$48,0)),"Unknown line"))</f>
        <v/>
      </c>
    </row>
    <row r="938" customFormat="false" ht="15" hidden="false" customHeight="false" outlineLevel="0" collapsed="false">
      <c r="A938" s="18"/>
      <c r="B938" s="8"/>
      <c r="C938" s="19"/>
      <c r="D938" s="19"/>
      <c r="E938" s="20" t="str">
        <f aca="false">IF(A938="","",N(C938)-N(D938))</f>
        <v/>
      </c>
      <c r="F938" s="8"/>
      <c r="G938" s="11" t="str">
        <f aca="false">IF(F938="","",IFERROR(INDEX(Mapping!$A$6:$A$48,MATCH(F938,Mapping!$B$6:$B$48,0)),"Unknown line"))</f>
        <v/>
      </c>
    </row>
    <row r="939" customFormat="false" ht="15" hidden="false" customHeight="false" outlineLevel="0" collapsed="false">
      <c r="A939" s="18"/>
      <c r="B939" s="8"/>
      <c r="C939" s="19"/>
      <c r="D939" s="19"/>
      <c r="E939" s="20" t="str">
        <f aca="false">IF(A939="","",N(C939)-N(D939))</f>
        <v/>
      </c>
      <c r="F939" s="8"/>
      <c r="G939" s="11" t="str">
        <f aca="false">IF(F939="","",IFERROR(INDEX(Mapping!$A$6:$A$48,MATCH(F939,Mapping!$B$6:$B$48,0)),"Unknown line"))</f>
        <v/>
      </c>
    </row>
    <row r="940" customFormat="false" ht="15" hidden="false" customHeight="false" outlineLevel="0" collapsed="false">
      <c r="A940" s="18"/>
      <c r="B940" s="8"/>
      <c r="C940" s="19"/>
      <c r="D940" s="19"/>
      <c r="E940" s="20" t="str">
        <f aca="false">IF(A940="","",N(C940)-N(D940))</f>
        <v/>
      </c>
      <c r="F940" s="8"/>
      <c r="G940" s="11" t="str">
        <f aca="false">IF(F940="","",IFERROR(INDEX(Mapping!$A$6:$A$48,MATCH(F940,Mapping!$B$6:$B$48,0)),"Unknown line"))</f>
        <v/>
      </c>
    </row>
    <row r="941" customFormat="false" ht="15" hidden="false" customHeight="false" outlineLevel="0" collapsed="false">
      <c r="A941" s="18"/>
      <c r="B941" s="8"/>
      <c r="C941" s="19"/>
      <c r="D941" s="19"/>
      <c r="E941" s="20" t="str">
        <f aca="false">IF(A941="","",N(C941)-N(D941))</f>
        <v/>
      </c>
      <c r="F941" s="8"/>
      <c r="G941" s="11" t="str">
        <f aca="false">IF(F941="","",IFERROR(INDEX(Mapping!$A$6:$A$48,MATCH(F941,Mapping!$B$6:$B$48,0)),"Unknown line"))</f>
        <v/>
      </c>
    </row>
    <row r="942" customFormat="false" ht="15" hidden="false" customHeight="false" outlineLevel="0" collapsed="false">
      <c r="A942" s="18"/>
      <c r="B942" s="8"/>
      <c r="C942" s="19"/>
      <c r="D942" s="19"/>
      <c r="E942" s="20" t="str">
        <f aca="false">IF(A942="","",N(C942)-N(D942))</f>
        <v/>
      </c>
      <c r="F942" s="8"/>
      <c r="G942" s="11" t="str">
        <f aca="false">IF(F942="","",IFERROR(INDEX(Mapping!$A$6:$A$48,MATCH(F942,Mapping!$B$6:$B$48,0)),"Unknown line"))</f>
        <v/>
      </c>
    </row>
    <row r="943" customFormat="false" ht="15" hidden="false" customHeight="false" outlineLevel="0" collapsed="false">
      <c r="A943" s="18"/>
      <c r="B943" s="8"/>
      <c r="C943" s="19"/>
      <c r="D943" s="19"/>
      <c r="E943" s="20" t="str">
        <f aca="false">IF(A943="","",N(C943)-N(D943))</f>
        <v/>
      </c>
      <c r="F943" s="8"/>
      <c r="G943" s="11" t="str">
        <f aca="false">IF(F943="","",IFERROR(INDEX(Mapping!$A$6:$A$48,MATCH(F943,Mapping!$B$6:$B$48,0)),"Unknown line"))</f>
        <v/>
      </c>
    </row>
    <row r="944" customFormat="false" ht="15" hidden="false" customHeight="false" outlineLevel="0" collapsed="false">
      <c r="A944" s="18"/>
      <c r="B944" s="8"/>
      <c r="C944" s="19"/>
      <c r="D944" s="19"/>
      <c r="E944" s="20" t="str">
        <f aca="false">IF(A944="","",N(C944)-N(D944))</f>
        <v/>
      </c>
      <c r="F944" s="8"/>
      <c r="G944" s="11" t="str">
        <f aca="false">IF(F944="","",IFERROR(INDEX(Mapping!$A$6:$A$48,MATCH(F944,Mapping!$B$6:$B$48,0)),"Unknown line"))</f>
        <v/>
      </c>
    </row>
    <row r="945" customFormat="false" ht="15" hidden="false" customHeight="false" outlineLevel="0" collapsed="false">
      <c r="A945" s="18"/>
      <c r="B945" s="8"/>
      <c r="C945" s="19"/>
      <c r="D945" s="19"/>
      <c r="E945" s="20" t="str">
        <f aca="false">IF(A945="","",N(C945)-N(D945))</f>
        <v/>
      </c>
      <c r="F945" s="8"/>
      <c r="G945" s="11" t="str">
        <f aca="false">IF(F945="","",IFERROR(INDEX(Mapping!$A$6:$A$48,MATCH(F945,Mapping!$B$6:$B$48,0)),"Unknown line"))</f>
        <v/>
      </c>
    </row>
    <row r="946" customFormat="false" ht="15" hidden="false" customHeight="false" outlineLevel="0" collapsed="false">
      <c r="A946" s="18"/>
      <c r="B946" s="8"/>
      <c r="C946" s="19"/>
      <c r="D946" s="19"/>
      <c r="E946" s="20" t="str">
        <f aca="false">IF(A946="","",N(C946)-N(D946))</f>
        <v/>
      </c>
      <c r="F946" s="8"/>
      <c r="G946" s="11" t="str">
        <f aca="false">IF(F946="","",IFERROR(INDEX(Mapping!$A$6:$A$48,MATCH(F946,Mapping!$B$6:$B$48,0)),"Unknown line"))</f>
        <v/>
      </c>
    </row>
    <row r="947" customFormat="false" ht="15" hidden="false" customHeight="false" outlineLevel="0" collapsed="false">
      <c r="A947" s="18"/>
      <c r="B947" s="8"/>
      <c r="C947" s="19"/>
      <c r="D947" s="19"/>
      <c r="E947" s="20" t="str">
        <f aca="false">IF(A947="","",N(C947)-N(D947))</f>
        <v/>
      </c>
      <c r="F947" s="8"/>
      <c r="G947" s="11" t="str">
        <f aca="false">IF(F947="","",IFERROR(INDEX(Mapping!$A$6:$A$48,MATCH(F947,Mapping!$B$6:$B$48,0)),"Unknown line"))</f>
        <v/>
      </c>
    </row>
    <row r="948" customFormat="false" ht="15" hidden="false" customHeight="false" outlineLevel="0" collapsed="false">
      <c r="A948" s="18"/>
      <c r="B948" s="8"/>
      <c r="C948" s="19"/>
      <c r="D948" s="19"/>
      <c r="E948" s="20" t="str">
        <f aca="false">IF(A948="","",N(C948)-N(D948))</f>
        <v/>
      </c>
      <c r="F948" s="8"/>
      <c r="G948" s="11" t="str">
        <f aca="false">IF(F948="","",IFERROR(INDEX(Mapping!$A$6:$A$48,MATCH(F948,Mapping!$B$6:$B$48,0)),"Unknown line"))</f>
        <v/>
      </c>
    </row>
    <row r="949" customFormat="false" ht="15" hidden="false" customHeight="false" outlineLevel="0" collapsed="false">
      <c r="A949" s="18"/>
      <c r="B949" s="8"/>
      <c r="C949" s="19"/>
      <c r="D949" s="19"/>
      <c r="E949" s="20" t="str">
        <f aca="false">IF(A949="","",N(C949)-N(D949))</f>
        <v/>
      </c>
      <c r="F949" s="8"/>
      <c r="G949" s="11" t="str">
        <f aca="false">IF(F949="","",IFERROR(INDEX(Mapping!$A$6:$A$48,MATCH(F949,Mapping!$B$6:$B$48,0)),"Unknown line"))</f>
        <v/>
      </c>
    </row>
    <row r="950" customFormat="false" ht="15" hidden="false" customHeight="false" outlineLevel="0" collapsed="false">
      <c r="A950" s="18"/>
      <c r="B950" s="8"/>
      <c r="C950" s="19"/>
      <c r="D950" s="19"/>
      <c r="E950" s="20" t="str">
        <f aca="false">IF(A950="","",N(C950)-N(D950))</f>
        <v/>
      </c>
      <c r="F950" s="8"/>
      <c r="G950" s="11" t="str">
        <f aca="false">IF(F950="","",IFERROR(INDEX(Mapping!$A$6:$A$48,MATCH(F950,Mapping!$B$6:$B$48,0)),"Unknown line"))</f>
        <v/>
      </c>
    </row>
    <row r="951" customFormat="false" ht="15" hidden="false" customHeight="false" outlineLevel="0" collapsed="false">
      <c r="A951" s="18"/>
      <c r="B951" s="8"/>
      <c r="C951" s="19"/>
      <c r="D951" s="19"/>
      <c r="E951" s="20" t="str">
        <f aca="false">IF(A951="","",N(C951)-N(D951))</f>
        <v/>
      </c>
      <c r="F951" s="8"/>
      <c r="G951" s="11" t="str">
        <f aca="false">IF(F951="","",IFERROR(INDEX(Mapping!$A$6:$A$48,MATCH(F951,Mapping!$B$6:$B$48,0)),"Unknown line"))</f>
        <v/>
      </c>
    </row>
    <row r="952" customFormat="false" ht="15" hidden="false" customHeight="false" outlineLevel="0" collapsed="false">
      <c r="A952" s="18"/>
      <c r="B952" s="8"/>
      <c r="C952" s="19"/>
      <c r="D952" s="19"/>
      <c r="E952" s="20" t="str">
        <f aca="false">IF(A952="","",N(C952)-N(D952))</f>
        <v/>
      </c>
      <c r="F952" s="8"/>
      <c r="G952" s="11" t="str">
        <f aca="false">IF(F952="","",IFERROR(INDEX(Mapping!$A$6:$A$48,MATCH(F952,Mapping!$B$6:$B$48,0)),"Unknown line"))</f>
        <v/>
      </c>
    </row>
    <row r="953" customFormat="false" ht="15" hidden="false" customHeight="false" outlineLevel="0" collapsed="false">
      <c r="A953" s="18"/>
      <c r="B953" s="8"/>
      <c r="C953" s="19"/>
      <c r="D953" s="19"/>
      <c r="E953" s="20" t="str">
        <f aca="false">IF(A953="","",N(C953)-N(D953))</f>
        <v/>
      </c>
      <c r="F953" s="8"/>
      <c r="G953" s="11" t="str">
        <f aca="false">IF(F953="","",IFERROR(INDEX(Mapping!$A$6:$A$48,MATCH(F953,Mapping!$B$6:$B$48,0)),"Unknown line"))</f>
        <v/>
      </c>
    </row>
    <row r="954" customFormat="false" ht="15" hidden="false" customHeight="false" outlineLevel="0" collapsed="false">
      <c r="A954" s="18"/>
      <c r="B954" s="8"/>
      <c r="C954" s="19"/>
      <c r="D954" s="19"/>
      <c r="E954" s="20" t="str">
        <f aca="false">IF(A954="","",N(C954)-N(D954))</f>
        <v/>
      </c>
      <c r="F954" s="8"/>
      <c r="G954" s="11" t="str">
        <f aca="false">IF(F954="","",IFERROR(INDEX(Mapping!$A$6:$A$48,MATCH(F954,Mapping!$B$6:$B$48,0)),"Unknown line"))</f>
        <v/>
      </c>
    </row>
    <row r="955" customFormat="false" ht="15" hidden="false" customHeight="false" outlineLevel="0" collapsed="false">
      <c r="A955" s="18"/>
      <c r="B955" s="8"/>
      <c r="C955" s="19"/>
      <c r="D955" s="19"/>
      <c r="E955" s="20" t="str">
        <f aca="false">IF(A955="","",N(C955)-N(D955))</f>
        <v/>
      </c>
      <c r="F955" s="8"/>
      <c r="G955" s="11" t="str">
        <f aca="false">IF(F955="","",IFERROR(INDEX(Mapping!$A$6:$A$48,MATCH(F955,Mapping!$B$6:$B$48,0)),"Unknown line"))</f>
        <v/>
      </c>
    </row>
    <row r="956" customFormat="false" ht="15" hidden="false" customHeight="false" outlineLevel="0" collapsed="false">
      <c r="A956" s="18"/>
      <c r="B956" s="8"/>
      <c r="C956" s="19"/>
      <c r="D956" s="19"/>
      <c r="E956" s="20" t="str">
        <f aca="false">IF(A956="","",N(C956)-N(D956))</f>
        <v/>
      </c>
      <c r="F956" s="8"/>
      <c r="G956" s="11" t="str">
        <f aca="false">IF(F956="","",IFERROR(INDEX(Mapping!$A$6:$A$48,MATCH(F956,Mapping!$B$6:$B$48,0)),"Unknown line"))</f>
        <v/>
      </c>
    </row>
    <row r="957" customFormat="false" ht="15" hidden="false" customHeight="false" outlineLevel="0" collapsed="false">
      <c r="A957" s="18"/>
      <c r="B957" s="8"/>
      <c r="C957" s="19"/>
      <c r="D957" s="19"/>
      <c r="E957" s="20" t="str">
        <f aca="false">IF(A957="","",N(C957)-N(D957))</f>
        <v/>
      </c>
      <c r="F957" s="8"/>
      <c r="G957" s="11" t="str">
        <f aca="false">IF(F957="","",IFERROR(INDEX(Mapping!$A$6:$A$48,MATCH(F957,Mapping!$B$6:$B$48,0)),"Unknown line"))</f>
        <v/>
      </c>
    </row>
    <row r="958" customFormat="false" ht="15" hidden="false" customHeight="false" outlineLevel="0" collapsed="false">
      <c r="A958" s="18"/>
      <c r="B958" s="8"/>
      <c r="C958" s="19"/>
      <c r="D958" s="19"/>
      <c r="E958" s="20" t="str">
        <f aca="false">IF(A958="","",N(C958)-N(D958))</f>
        <v/>
      </c>
      <c r="F958" s="8"/>
      <c r="G958" s="11" t="str">
        <f aca="false">IF(F958="","",IFERROR(INDEX(Mapping!$A$6:$A$48,MATCH(F958,Mapping!$B$6:$B$48,0)),"Unknown line"))</f>
        <v/>
      </c>
    </row>
    <row r="959" customFormat="false" ht="15" hidden="false" customHeight="false" outlineLevel="0" collapsed="false">
      <c r="A959" s="18"/>
      <c r="B959" s="8"/>
      <c r="C959" s="19"/>
      <c r="D959" s="19"/>
      <c r="E959" s="20" t="str">
        <f aca="false">IF(A959="","",N(C959)-N(D959))</f>
        <v/>
      </c>
      <c r="F959" s="8"/>
      <c r="G959" s="11" t="str">
        <f aca="false">IF(F959="","",IFERROR(INDEX(Mapping!$A$6:$A$48,MATCH(F959,Mapping!$B$6:$B$48,0)),"Unknown line"))</f>
        <v/>
      </c>
    </row>
    <row r="960" customFormat="false" ht="15" hidden="false" customHeight="false" outlineLevel="0" collapsed="false">
      <c r="A960" s="18"/>
      <c r="B960" s="8"/>
      <c r="C960" s="19"/>
      <c r="D960" s="19"/>
      <c r="E960" s="20" t="str">
        <f aca="false">IF(A960="","",N(C960)-N(D960))</f>
        <v/>
      </c>
      <c r="F960" s="8"/>
      <c r="G960" s="11" t="str">
        <f aca="false">IF(F960="","",IFERROR(INDEX(Mapping!$A$6:$A$48,MATCH(F960,Mapping!$B$6:$B$48,0)),"Unknown line"))</f>
        <v/>
      </c>
    </row>
    <row r="961" customFormat="false" ht="15" hidden="false" customHeight="false" outlineLevel="0" collapsed="false">
      <c r="A961" s="18"/>
      <c r="B961" s="8"/>
      <c r="C961" s="19"/>
      <c r="D961" s="19"/>
      <c r="E961" s="20" t="str">
        <f aca="false">IF(A961="","",N(C961)-N(D961))</f>
        <v/>
      </c>
      <c r="F961" s="8"/>
      <c r="G961" s="11" t="str">
        <f aca="false">IF(F961="","",IFERROR(INDEX(Mapping!$A$6:$A$48,MATCH(F961,Mapping!$B$6:$B$48,0)),"Unknown line"))</f>
        <v/>
      </c>
    </row>
    <row r="962" customFormat="false" ht="15" hidden="false" customHeight="false" outlineLevel="0" collapsed="false">
      <c r="A962" s="18"/>
      <c r="B962" s="8"/>
      <c r="C962" s="19"/>
      <c r="D962" s="19"/>
      <c r="E962" s="20" t="str">
        <f aca="false">IF(A962="","",N(C962)-N(D962))</f>
        <v/>
      </c>
      <c r="F962" s="8"/>
      <c r="G962" s="11" t="str">
        <f aca="false">IF(F962="","",IFERROR(INDEX(Mapping!$A$6:$A$48,MATCH(F962,Mapping!$B$6:$B$48,0)),"Unknown line"))</f>
        <v/>
      </c>
    </row>
    <row r="963" customFormat="false" ht="15" hidden="false" customHeight="false" outlineLevel="0" collapsed="false">
      <c r="A963" s="18"/>
      <c r="B963" s="8"/>
      <c r="C963" s="19"/>
      <c r="D963" s="19"/>
      <c r="E963" s="20" t="str">
        <f aca="false">IF(A963="","",N(C963)-N(D963))</f>
        <v/>
      </c>
      <c r="F963" s="8"/>
      <c r="G963" s="11" t="str">
        <f aca="false">IF(F963="","",IFERROR(INDEX(Mapping!$A$6:$A$48,MATCH(F963,Mapping!$B$6:$B$48,0)),"Unknown line"))</f>
        <v/>
      </c>
    </row>
    <row r="964" customFormat="false" ht="15" hidden="false" customHeight="false" outlineLevel="0" collapsed="false">
      <c r="A964" s="18"/>
      <c r="B964" s="8"/>
      <c r="C964" s="19"/>
      <c r="D964" s="19"/>
      <c r="E964" s="20" t="str">
        <f aca="false">IF(A964="","",N(C964)-N(D964))</f>
        <v/>
      </c>
      <c r="F964" s="8"/>
      <c r="G964" s="11" t="str">
        <f aca="false">IF(F964="","",IFERROR(INDEX(Mapping!$A$6:$A$48,MATCH(F964,Mapping!$B$6:$B$48,0)),"Unknown line"))</f>
        <v/>
      </c>
    </row>
    <row r="965" customFormat="false" ht="15" hidden="false" customHeight="false" outlineLevel="0" collapsed="false">
      <c r="A965" s="18"/>
      <c r="B965" s="8"/>
      <c r="C965" s="19"/>
      <c r="D965" s="19"/>
      <c r="E965" s="20" t="str">
        <f aca="false">IF(A965="","",N(C965)-N(D965))</f>
        <v/>
      </c>
      <c r="F965" s="8"/>
      <c r="G965" s="11" t="str">
        <f aca="false">IF(F965="","",IFERROR(INDEX(Mapping!$A$6:$A$48,MATCH(F965,Mapping!$B$6:$B$48,0)),"Unknown line"))</f>
        <v/>
      </c>
    </row>
    <row r="966" customFormat="false" ht="15" hidden="false" customHeight="false" outlineLevel="0" collapsed="false">
      <c r="A966" s="18"/>
      <c r="B966" s="8"/>
      <c r="C966" s="19"/>
      <c r="D966" s="19"/>
      <c r="E966" s="20" t="str">
        <f aca="false">IF(A966="","",N(C966)-N(D966))</f>
        <v/>
      </c>
      <c r="F966" s="8"/>
      <c r="G966" s="11" t="str">
        <f aca="false">IF(F966="","",IFERROR(INDEX(Mapping!$A$6:$A$48,MATCH(F966,Mapping!$B$6:$B$48,0)),"Unknown line"))</f>
        <v/>
      </c>
    </row>
    <row r="967" customFormat="false" ht="15" hidden="false" customHeight="false" outlineLevel="0" collapsed="false">
      <c r="A967" s="18"/>
      <c r="B967" s="8"/>
      <c r="C967" s="19"/>
      <c r="D967" s="19"/>
      <c r="E967" s="20" t="str">
        <f aca="false">IF(A967="","",N(C967)-N(D967))</f>
        <v/>
      </c>
      <c r="F967" s="8"/>
      <c r="G967" s="11" t="str">
        <f aca="false">IF(F967="","",IFERROR(INDEX(Mapping!$A$6:$A$48,MATCH(F967,Mapping!$B$6:$B$48,0)),"Unknown line"))</f>
        <v/>
      </c>
    </row>
    <row r="968" customFormat="false" ht="15" hidden="false" customHeight="false" outlineLevel="0" collapsed="false">
      <c r="A968" s="18"/>
      <c r="B968" s="8"/>
      <c r="C968" s="19"/>
      <c r="D968" s="19"/>
      <c r="E968" s="20" t="str">
        <f aca="false">IF(A968="","",N(C968)-N(D968))</f>
        <v/>
      </c>
      <c r="F968" s="8"/>
      <c r="G968" s="11" t="str">
        <f aca="false">IF(F968="","",IFERROR(INDEX(Mapping!$A$6:$A$48,MATCH(F968,Mapping!$B$6:$B$48,0)),"Unknown line"))</f>
        <v/>
      </c>
    </row>
    <row r="969" customFormat="false" ht="15" hidden="false" customHeight="false" outlineLevel="0" collapsed="false">
      <c r="A969" s="18"/>
      <c r="B969" s="8"/>
      <c r="C969" s="19"/>
      <c r="D969" s="19"/>
      <c r="E969" s="20" t="str">
        <f aca="false">IF(A969="","",N(C969)-N(D969))</f>
        <v/>
      </c>
      <c r="F969" s="8"/>
      <c r="G969" s="11" t="str">
        <f aca="false">IF(F969="","",IFERROR(INDEX(Mapping!$A$6:$A$48,MATCH(F969,Mapping!$B$6:$B$48,0)),"Unknown line"))</f>
        <v/>
      </c>
    </row>
    <row r="970" customFormat="false" ht="15" hidden="false" customHeight="false" outlineLevel="0" collapsed="false">
      <c r="A970" s="18"/>
      <c r="B970" s="8"/>
      <c r="C970" s="19"/>
      <c r="D970" s="19"/>
      <c r="E970" s="20" t="str">
        <f aca="false">IF(A970="","",N(C970)-N(D970))</f>
        <v/>
      </c>
      <c r="F970" s="8"/>
      <c r="G970" s="11" t="str">
        <f aca="false">IF(F970="","",IFERROR(INDEX(Mapping!$A$6:$A$48,MATCH(F970,Mapping!$B$6:$B$48,0)),"Unknown line"))</f>
        <v/>
      </c>
    </row>
    <row r="971" customFormat="false" ht="15" hidden="false" customHeight="false" outlineLevel="0" collapsed="false">
      <c r="A971" s="18"/>
      <c r="B971" s="8"/>
      <c r="C971" s="19"/>
      <c r="D971" s="19"/>
      <c r="E971" s="20" t="str">
        <f aca="false">IF(A971="","",N(C971)-N(D971))</f>
        <v/>
      </c>
      <c r="F971" s="8"/>
      <c r="G971" s="11" t="str">
        <f aca="false">IF(F971="","",IFERROR(INDEX(Mapping!$A$6:$A$48,MATCH(F971,Mapping!$B$6:$B$48,0)),"Unknown line"))</f>
        <v/>
      </c>
    </row>
    <row r="972" customFormat="false" ht="15" hidden="false" customHeight="false" outlineLevel="0" collapsed="false">
      <c r="A972" s="18"/>
      <c r="B972" s="8"/>
      <c r="C972" s="19"/>
      <c r="D972" s="19"/>
      <c r="E972" s="20" t="str">
        <f aca="false">IF(A972="","",N(C972)-N(D972))</f>
        <v/>
      </c>
      <c r="F972" s="8"/>
      <c r="G972" s="11" t="str">
        <f aca="false">IF(F972="","",IFERROR(INDEX(Mapping!$A$6:$A$48,MATCH(F972,Mapping!$B$6:$B$48,0)),"Unknown line"))</f>
        <v/>
      </c>
    </row>
    <row r="973" customFormat="false" ht="15" hidden="false" customHeight="false" outlineLevel="0" collapsed="false">
      <c r="A973" s="18"/>
      <c r="B973" s="8"/>
      <c r="C973" s="19"/>
      <c r="D973" s="19"/>
      <c r="E973" s="20" t="str">
        <f aca="false">IF(A973="","",N(C973)-N(D973))</f>
        <v/>
      </c>
      <c r="F973" s="8"/>
      <c r="G973" s="11" t="str">
        <f aca="false">IF(F973="","",IFERROR(INDEX(Mapping!$A$6:$A$48,MATCH(F973,Mapping!$B$6:$B$48,0)),"Unknown line"))</f>
        <v/>
      </c>
    </row>
    <row r="974" customFormat="false" ht="15" hidden="false" customHeight="false" outlineLevel="0" collapsed="false">
      <c r="A974" s="18"/>
      <c r="B974" s="8"/>
      <c r="C974" s="19"/>
      <c r="D974" s="19"/>
      <c r="E974" s="20" t="str">
        <f aca="false">IF(A974="","",N(C974)-N(D974))</f>
        <v/>
      </c>
      <c r="F974" s="8"/>
      <c r="G974" s="11" t="str">
        <f aca="false">IF(F974="","",IFERROR(INDEX(Mapping!$A$6:$A$48,MATCH(F974,Mapping!$B$6:$B$48,0)),"Unknown line"))</f>
        <v/>
      </c>
    </row>
    <row r="975" customFormat="false" ht="15" hidden="false" customHeight="false" outlineLevel="0" collapsed="false">
      <c r="A975" s="18"/>
      <c r="B975" s="8"/>
      <c r="C975" s="19"/>
      <c r="D975" s="19"/>
      <c r="E975" s="20" t="str">
        <f aca="false">IF(A975="","",N(C975)-N(D975))</f>
        <v/>
      </c>
      <c r="F975" s="8"/>
      <c r="G975" s="11" t="str">
        <f aca="false">IF(F975="","",IFERROR(INDEX(Mapping!$A$6:$A$48,MATCH(F975,Mapping!$B$6:$B$48,0)),"Unknown line"))</f>
        <v/>
      </c>
    </row>
    <row r="976" customFormat="false" ht="15" hidden="false" customHeight="false" outlineLevel="0" collapsed="false">
      <c r="A976" s="18"/>
      <c r="B976" s="8"/>
      <c r="C976" s="19"/>
      <c r="D976" s="19"/>
      <c r="E976" s="20" t="str">
        <f aca="false">IF(A976="","",N(C976)-N(D976))</f>
        <v/>
      </c>
      <c r="F976" s="8"/>
      <c r="G976" s="11" t="str">
        <f aca="false">IF(F976="","",IFERROR(INDEX(Mapping!$A$6:$A$48,MATCH(F976,Mapping!$B$6:$B$48,0)),"Unknown line"))</f>
        <v/>
      </c>
    </row>
    <row r="977" customFormat="false" ht="15" hidden="false" customHeight="false" outlineLevel="0" collapsed="false">
      <c r="A977" s="18"/>
      <c r="B977" s="8"/>
      <c r="C977" s="19"/>
      <c r="D977" s="19"/>
      <c r="E977" s="20" t="str">
        <f aca="false">IF(A977="","",N(C977)-N(D977))</f>
        <v/>
      </c>
      <c r="F977" s="8"/>
      <c r="G977" s="11" t="str">
        <f aca="false">IF(F977="","",IFERROR(INDEX(Mapping!$A$6:$A$48,MATCH(F977,Mapping!$B$6:$B$48,0)),"Unknown line"))</f>
        <v/>
      </c>
    </row>
    <row r="978" customFormat="false" ht="15" hidden="false" customHeight="false" outlineLevel="0" collapsed="false">
      <c r="A978" s="18"/>
      <c r="B978" s="8"/>
      <c r="C978" s="19"/>
      <c r="D978" s="19"/>
      <c r="E978" s="20" t="str">
        <f aca="false">IF(A978="","",N(C978)-N(D978))</f>
        <v/>
      </c>
      <c r="F978" s="8"/>
      <c r="G978" s="11" t="str">
        <f aca="false">IF(F978="","",IFERROR(INDEX(Mapping!$A$6:$A$48,MATCH(F978,Mapping!$B$6:$B$48,0)),"Unknown line"))</f>
        <v/>
      </c>
    </row>
    <row r="979" customFormat="false" ht="15" hidden="false" customHeight="false" outlineLevel="0" collapsed="false">
      <c r="A979" s="18"/>
      <c r="B979" s="8"/>
      <c r="C979" s="19"/>
      <c r="D979" s="19"/>
      <c r="E979" s="20" t="str">
        <f aca="false">IF(A979="","",N(C979)-N(D979))</f>
        <v/>
      </c>
      <c r="F979" s="8"/>
      <c r="G979" s="11" t="str">
        <f aca="false">IF(F979="","",IFERROR(INDEX(Mapping!$A$6:$A$48,MATCH(F979,Mapping!$B$6:$B$48,0)),"Unknown line"))</f>
        <v/>
      </c>
    </row>
    <row r="980" customFormat="false" ht="15" hidden="false" customHeight="false" outlineLevel="0" collapsed="false">
      <c r="A980" s="18"/>
      <c r="B980" s="8"/>
      <c r="C980" s="19"/>
      <c r="D980" s="19"/>
      <c r="E980" s="20" t="str">
        <f aca="false">IF(A980="","",N(C980)-N(D980))</f>
        <v/>
      </c>
      <c r="F980" s="8"/>
      <c r="G980" s="11" t="str">
        <f aca="false">IF(F980="","",IFERROR(INDEX(Mapping!$A$6:$A$48,MATCH(F980,Mapping!$B$6:$B$48,0)),"Unknown line"))</f>
        <v/>
      </c>
    </row>
    <row r="981" customFormat="false" ht="15" hidden="false" customHeight="false" outlineLevel="0" collapsed="false">
      <c r="A981" s="18"/>
      <c r="B981" s="8"/>
      <c r="C981" s="19"/>
      <c r="D981" s="19"/>
      <c r="E981" s="20" t="str">
        <f aca="false">IF(A981="","",N(C981)-N(D981))</f>
        <v/>
      </c>
      <c r="F981" s="8"/>
      <c r="G981" s="11" t="str">
        <f aca="false">IF(F981="","",IFERROR(INDEX(Mapping!$A$6:$A$48,MATCH(F981,Mapping!$B$6:$B$48,0)),"Unknown line"))</f>
        <v/>
      </c>
    </row>
    <row r="982" customFormat="false" ht="15" hidden="false" customHeight="false" outlineLevel="0" collapsed="false">
      <c r="A982" s="18"/>
      <c r="B982" s="8"/>
      <c r="C982" s="19"/>
      <c r="D982" s="19"/>
      <c r="E982" s="20" t="str">
        <f aca="false">IF(A982="","",N(C982)-N(D982))</f>
        <v/>
      </c>
      <c r="F982" s="8"/>
      <c r="G982" s="11" t="str">
        <f aca="false">IF(F982="","",IFERROR(INDEX(Mapping!$A$6:$A$48,MATCH(F982,Mapping!$B$6:$B$48,0)),"Unknown line"))</f>
        <v/>
      </c>
    </row>
    <row r="983" customFormat="false" ht="15" hidden="false" customHeight="false" outlineLevel="0" collapsed="false">
      <c r="A983" s="18"/>
      <c r="B983" s="8"/>
      <c r="C983" s="19"/>
      <c r="D983" s="19"/>
      <c r="E983" s="20" t="str">
        <f aca="false">IF(A983="","",N(C983)-N(D983))</f>
        <v/>
      </c>
      <c r="F983" s="8"/>
      <c r="G983" s="11" t="str">
        <f aca="false">IF(F983="","",IFERROR(INDEX(Mapping!$A$6:$A$48,MATCH(F983,Mapping!$B$6:$B$48,0)),"Unknown line"))</f>
        <v/>
      </c>
    </row>
    <row r="984" customFormat="false" ht="15" hidden="false" customHeight="false" outlineLevel="0" collapsed="false">
      <c r="A984" s="18"/>
      <c r="B984" s="8"/>
      <c r="C984" s="19"/>
      <c r="D984" s="19"/>
      <c r="E984" s="20" t="str">
        <f aca="false">IF(A984="","",N(C984)-N(D984))</f>
        <v/>
      </c>
      <c r="F984" s="8"/>
      <c r="G984" s="11" t="str">
        <f aca="false">IF(F984="","",IFERROR(INDEX(Mapping!$A$6:$A$48,MATCH(F984,Mapping!$B$6:$B$48,0)),"Unknown line"))</f>
        <v/>
      </c>
    </row>
    <row r="985" customFormat="false" ht="15" hidden="false" customHeight="false" outlineLevel="0" collapsed="false">
      <c r="A985" s="18"/>
      <c r="B985" s="8"/>
      <c r="C985" s="19"/>
      <c r="D985" s="19"/>
      <c r="E985" s="20" t="str">
        <f aca="false">IF(A985="","",N(C985)-N(D985))</f>
        <v/>
      </c>
      <c r="F985" s="8"/>
      <c r="G985" s="11" t="str">
        <f aca="false">IF(F985="","",IFERROR(INDEX(Mapping!$A$6:$A$48,MATCH(F985,Mapping!$B$6:$B$48,0)),"Unknown line"))</f>
        <v/>
      </c>
    </row>
    <row r="986" customFormat="false" ht="15" hidden="false" customHeight="false" outlineLevel="0" collapsed="false">
      <c r="A986" s="18"/>
      <c r="B986" s="8"/>
      <c r="C986" s="19"/>
      <c r="D986" s="19"/>
      <c r="E986" s="20" t="str">
        <f aca="false">IF(A986="","",N(C986)-N(D986))</f>
        <v/>
      </c>
      <c r="F986" s="8"/>
      <c r="G986" s="11" t="str">
        <f aca="false">IF(F986="","",IFERROR(INDEX(Mapping!$A$6:$A$48,MATCH(F986,Mapping!$B$6:$B$48,0)),"Unknown line"))</f>
        <v/>
      </c>
    </row>
    <row r="987" customFormat="false" ht="15" hidden="false" customHeight="false" outlineLevel="0" collapsed="false">
      <c r="A987" s="18"/>
      <c r="B987" s="8"/>
      <c r="C987" s="19"/>
      <c r="D987" s="19"/>
      <c r="E987" s="20" t="str">
        <f aca="false">IF(A987="","",N(C987)-N(D987))</f>
        <v/>
      </c>
      <c r="F987" s="8"/>
      <c r="G987" s="11" t="str">
        <f aca="false">IF(F987="","",IFERROR(INDEX(Mapping!$A$6:$A$48,MATCH(F987,Mapping!$B$6:$B$48,0)),"Unknown line"))</f>
        <v/>
      </c>
    </row>
    <row r="988" customFormat="false" ht="15" hidden="false" customHeight="false" outlineLevel="0" collapsed="false">
      <c r="A988" s="18"/>
      <c r="B988" s="8"/>
      <c r="C988" s="19"/>
      <c r="D988" s="19"/>
      <c r="E988" s="20" t="str">
        <f aca="false">IF(A988="","",N(C988)-N(D988))</f>
        <v/>
      </c>
      <c r="F988" s="8"/>
      <c r="G988" s="11" t="str">
        <f aca="false">IF(F988="","",IFERROR(INDEX(Mapping!$A$6:$A$48,MATCH(F988,Mapping!$B$6:$B$48,0)),"Unknown line"))</f>
        <v/>
      </c>
    </row>
    <row r="989" customFormat="false" ht="15" hidden="false" customHeight="false" outlineLevel="0" collapsed="false">
      <c r="A989" s="18"/>
      <c r="B989" s="8"/>
      <c r="C989" s="19"/>
      <c r="D989" s="19"/>
      <c r="E989" s="20" t="str">
        <f aca="false">IF(A989="","",N(C989)-N(D989))</f>
        <v/>
      </c>
      <c r="F989" s="8"/>
      <c r="G989" s="11" t="str">
        <f aca="false">IF(F989="","",IFERROR(INDEX(Mapping!$A$6:$A$48,MATCH(F989,Mapping!$B$6:$B$48,0)),"Unknown line"))</f>
        <v/>
      </c>
    </row>
    <row r="990" customFormat="false" ht="15" hidden="false" customHeight="false" outlineLevel="0" collapsed="false">
      <c r="A990" s="18"/>
      <c r="B990" s="8"/>
      <c r="C990" s="19"/>
      <c r="D990" s="19"/>
      <c r="E990" s="20" t="str">
        <f aca="false">IF(A990="","",N(C990)-N(D990))</f>
        <v/>
      </c>
      <c r="F990" s="8"/>
      <c r="G990" s="11" t="str">
        <f aca="false">IF(F990="","",IFERROR(INDEX(Mapping!$A$6:$A$48,MATCH(F990,Mapping!$B$6:$B$48,0)),"Unknown line"))</f>
        <v/>
      </c>
    </row>
    <row r="991" customFormat="false" ht="15" hidden="false" customHeight="false" outlineLevel="0" collapsed="false">
      <c r="A991" s="18"/>
      <c r="B991" s="8"/>
      <c r="C991" s="19"/>
      <c r="D991" s="19"/>
      <c r="E991" s="20" t="str">
        <f aca="false">IF(A991="","",N(C991)-N(D991))</f>
        <v/>
      </c>
      <c r="F991" s="8"/>
      <c r="G991" s="11" t="str">
        <f aca="false">IF(F991="","",IFERROR(INDEX(Mapping!$A$6:$A$48,MATCH(F991,Mapping!$B$6:$B$48,0)),"Unknown line"))</f>
        <v/>
      </c>
    </row>
    <row r="992" customFormat="false" ht="15" hidden="false" customHeight="false" outlineLevel="0" collapsed="false">
      <c r="A992" s="18"/>
      <c r="B992" s="8"/>
      <c r="C992" s="19"/>
      <c r="D992" s="19"/>
      <c r="E992" s="20" t="str">
        <f aca="false">IF(A992="","",N(C992)-N(D992))</f>
        <v/>
      </c>
      <c r="F992" s="8"/>
      <c r="G992" s="11" t="str">
        <f aca="false">IF(F992="","",IFERROR(INDEX(Mapping!$A$6:$A$48,MATCH(F992,Mapping!$B$6:$B$48,0)),"Unknown line"))</f>
        <v/>
      </c>
    </row>
    <row r="993" customFormat="false" ht="15" hidden="false" customHeight="false" outlineLevel="0" collapsed="false">
      <c r="A993" s="18"/>
      <c r="B993" s="8"/>
      <c r="C993" s="19"/>
      <c r="D993" s="19"/>
      <c r="E993" s="20" t="str">
        <f aca="false">IF(A993="","",N(C993)-N(D993))</f>
        <v/>
      </c>
      <c r="F993" s="8"/>
      <c r="G993" s="11" t="str">
        <f aca="false">IF(F993="","",IFERROR(INDEX(Mapping!$A$6:$A$48,MATCH(F993,Mapping!$B$6:$B$48,0)),"Unknown line"))</f>
        <v/>
      </c>
    </row>
    <row r="994" customFormat="false" ht="15" hidden="false" customHeight="false" outlineLevel="0" collapsed="false">
      <c r="A994" s="18"/>
      <c r="B994" s="8"/>
      <c r="C994" s="19"/>
      <c r="D994" s="19"/>
      <c r="E994" s="20" t="str">
        <f aca="false">IF(A994="","",N(C994)-N(D994))</f>
        <v/>
      </c>
      <c r="F994" s="8"/>
      <c r="G994" s="11" t="str">
        <f aca="false">IF(F994="","",IFERROR(INDEX(Mapping!$A$6:$A$48,MATCH(F994,Mapping!$B$6:$B$48,0)),"Unknown line"))</f>
        <v/>
      </c>
    </row>
    <row r="995" customFormat="false" ht="15" hidden="false" customHeight="false" outlineLevel="0" collapsed="false">
      <c r="A995" s="18"/>
      <c r="B995" s="8"/>
      <c r="C995" s="19"/>
      <c r="D995" s="19"/>
      <c r="E995" s="20" t="str">
        <f aca="false">IF(A995="","",N(C995)-N(D995))</f>
        <v/>
      </c>
      <c r="F995" s="8"/>
      <c r="G995" s="11" t="str">
        <f aca="false">IF(F995="","",IFERROR(INDEX(Mapping!$A$6:$A$48,MATCH(F995,Mapping!$B$6:$B$48,0)),"Unknown line"))</f>
        <v/>
      </c>
    </row>
    <row r="996" customFormat="false" ht="15" hidden="false" customHeight="false" outlineLevel="0" collapsed="false">
      <c r="A996" s="18"/>
      <c r="B996" s="8"/>
      <c r="C996" s="19"/>
      <c r="D996" s="19"/>
      <c r="E996" s="20" t="str">
        <f aca="false">IF(A996="","",N(C996)-N(D996))</f>
        <v/>
      </c>
      <c r="F996" s="8"/>
      <c r="G996" s="11" t="str">
        <f aca="false">IF(F996="","",IFERROR(INDEX(Mapping!$A$6:$A$48,MATCH(F996,Mapping!$B$6:$B$48,0)),"Unknown line"))</f>
        <v/>
      </c>
    </row>
    <row r="997" customFormat="false" ht="15" hidden="false" customHeight="false" outlineLevel="0" collapsed="false">
      <c r="A997" s="18"/>
      <c r="B997" s="8"/>
      <c r="C997" s="19"/>
      <c r="D997" s="19"/>
      <c r="E997" s="20" t="str">
        <f aca="false">IF(A997="","",N(C997)-N(D997))</f>
        <v/>
      </c>
      <c r="F997" s="8"/>
      <c r="G997" s="11" t="str">
        <f aca="false">IF(F997="","",IFERROR(INDEX(Mapping!$A$6:$A$48,MATCH(F997,Mapping!$B$6:$B$48,0)),"Unknown line"))</f>
        <v/>
      </c>
    </row>
    <row r="998" customFormat="false" ht="15" hidden="false" customHeight="false" outlineLevel="0" collapsed="false">
      <c r="A998" s="18"/>
      <c r="B998" s="8"/>
      <c r="C998" s="19"/>
      <c r="D998" s="19"/>
      <c r="E998" s="20" t="str">
        <f aca="false">IF(A998="","",N(C998)-N(D998))</f>
        <v/>
      </c>
      <c r="F998" s="8"/>
      <c r="G998" s="11" t="str">
        <f aca="false">IF(F998="","",IFERROR(INDEX(Mapping!$A$6:$A$48,MATCH(F998,Mapping!$B$6:$B$48,0)),"Unknown line"))</f>
        <v/>
      </c>
    </row>
    <row r="999" customFormat="false" ht="15" hidden="false" customHeight="false" outlineLevel="0" collapsed="false">
      <c r="A999" s="18"/>
      <c r="B999" s="8"/>
      <c r="C999" s="19"/>
      <c r="D999" s="19"/>
      <c r="E999" s="20" t="str">
        <f aca="false">IF(A999="","",N(C999)-N(D999))</f>
        <v/>
      </c>
      <c r="F999" s="8"/>
      <c r="G999" s="11" t="str">
        <f aca="false">IF(F999="","",IFERROR(INDEX(Mapping!$A$6:$A$48,MATCH(F999,Mapping!$B$6:$B$48,0)),"Unknown line"))</f>
        <v/>
      </c>
    </row>
    <row r="1000" customFormat="false" ht="15" hidden="false" customHeight="false" outlineLevel="0" collapsed="false">
      <c r="A1000" s="18"/>
      <c r="B1000" s="8"/>
      <c r="C1000" s="19"/>
      <c r="D1000" s="19"/>
      <c r="E1000" s="20" t="str">
        <f aca="false">IF(A1000="","",N(C1000)-N(D1000))</f>
        <v/>
      </c>
      <c r="F1000" s="8"/>
      <c r="G1000" s="11" t="str">
        <f aca="false">IF(F1000="","",IFERROR(INDEX(Mapping!$A$6:$A$48,MATCH(F1000,Mapping!$B$6:$B$48,0)),"Unknown line"))</f>
        <v/>
      </c>
    </row>
    <row r="1001" customFormat="false" ht="15" hidden="false" customHeight="false" outlineLevel="0" collapsed="false">
      <c r="A1001" s="18"/>
      <c r="B1001" s="8"/>
      <c r="C1001" s="19"/>
      <c r="D1001" s="19"/>
      <c r="E1001" s="20" t="str">
        <f aca="false">IF(A1001="","",N(C1001)-N(D1001))</f>
        <v/>
      </c>
      <c r="F1001" s="8"/>
      <c r="G1001" s="11" t="str">
        <f aca="false">IF(F1001="","",IFERROR(INDEX(Mapping!$A$6:$A$48,MATCH(F1001,Mapping!$B$6:$B$48,0)),"Unknown line"))</f>
        <v/>
      </c>
    </row>
    <row r="1002" customFormat="false" ht="15" hidden="false" customHeight="false" outlineLevel="0" collapsed="false">
      <c r="A1002" s="18"/>
      <c r="B1002" s="8"/>
      <c r="C1002" s="19"/>
      <c r="D1002" s="19"/>
      <c r="E1002" s="20" t="str">
        <f aca="false">IF(A1002="","",N(C1002)-N(D1002))</f>
        <v/>
      </c>
      <c r="F1002" s="8"/>
      <c r="G1002" s="11" t="str">
        <f aca="false">IF(F1002="","",IFERROR(INDEX(Mapping!$A$6:$A$48,MATCH(F1002,Mapping!$B$6:$B$48,0)),"Unknown line"))</f>
        <v/>
      </c>
    </row>
    <row r="1003" customFormat="false" ht="15" hidden="false" customHeight="false" outlineLevel="0" collapsed="false">
      <c r="A1003" s="18"/>
      <c r="B1003" s="8"/>
      <c r="C1003" s="19"/>
      <c r="D1003" s="19"/>
      <c r="E1003" s="20" t="str">
        <f aca="false">IF(A1003="","",N(C1003)-N(D1003))</f>
        <v/>
      </c>
      <c r="F1003" s="8"/>
      <c r="G1003" s="11" t="str">
        <f aca="false">IF(F1003="","",IFERROR(INDEX(Mapping!$A$6:$A$48,MATCH(F1003,Mapping!$B$6:$B$48,0)),"Unknown line"))</f>
        <v/>
      </c>
    </row>
    <row r="1004" customFormat="false" ht="15" hidden="false" customHeight="false" outlineLevel="0" collapsed="false">
      <c r="A1004" s="18"/>
      <c r="B1004" s="8"/>
      <c r="C1004" s="19"/>
      <c r="D1004" s="19"/>
      <c r="E1004" s="20" t="str">
        <f aca="false">IF(A1004="","",N(C1004)-N(D1004))</f>
        <v/>
      </c>
      <c r="F1004" s="8"/>
      <c r="G1004" s="11" t="str">
        <f aca="false">IF(F1004="","",IFERROR(INDEX(Mapping!$A$6:$A$48,MATCH(F1004,Mapping!$B$6:$B$48,0)),"Unknown line"))</f>
        <v/>
      </c>
    </row>
    <row r="1005" customFormat="false" ht="15" hidden="false" customHeight="false" outlineLevel="0" collapsed="false">
      <c r="A1005" s="18"/>
      <c r="B1005" s="8"/>
      <c r="C1005" s="19"/>
      <c r="D1005" s="19"/>
      <c r="E1005" s="20" t="str">
        <f aca="false">IF(A1005="","",N(C1005)-N(D1005))</f>
        <v/>
      </c>
      <c r="F1005" s="8"/>
      <c r="G1005" s="11" t="str">
        <f aca="false">IF(F1005="","",IFERROR(INDEX(Mapping!$A$6:$A$48,MATCH(F1005,Mapping!$B$6:$B$48,0)),"Unknown line"))</f>
        <v/>
      </c>
    </row>
    <row r="1006" customFormat="false" ht="15" hidden="false" customHeight="false" outlineLevel="0" collapsed="false">
      <c r="A1006" s="18"/>
      <c r="B1006" s="8"/>
      <c r="C1006" s="19"/>
      <c r="D1006" s="19"/>
      <c r="E1006" s="20" t="str">
        <f aca="false">IF(A1006="","",N(C1006)-N(D1006))</f>
        <v/>
      </c>
      <c r="F1006" s="8"/>
      <c r="G1006" s="11" t="str">
        <f aca="false">IF(F1006="","",IFERROR(INDEX(Mapping!$A$6:$A$48,MATCH(F1006,Mapping!$B$6:$B$48,0)),"Unknown line"))</f>
        <v/>
      </c>
    </row>
    <row r="1007" customFormat="false" ht="15" hidden="false" customHeight="false" outlineLevel="0" collapsed="false">
      <c r="A1007" s="18"/>
      <c r="B1007" s="8"/>
      <c r="C1007" s="19"/>
      <c r="D1007" s="19"/>
      <c r="E1007" s="20" t="str">
        <f aca="false">IF(A1007="","",N(C1007)-N(D1007))</f>
        <v/>
      </c>
      <c r="F1007" s="8"/>
      <c r="G1007" s="11" t="str">
        <f aca="false">IF(F1007="","",IFERROR(INDEX(Mapping!$A$6:$A$48,MATCH(F1007,Mapping!$B$6:$B$48,0)),"Unknown line"))</f>
        <v/>
      </c>
    </row>
    <row r="1008" customFormat="false" ht="15" hidden="false" customHeight="false" outlineLevel="0" collapsed="false">
      <c r="A1008" s="18"/>
      <c r="B1008" s="8"/>
      <c r="C1008" s="19"/>
      <c r="D1008" s="19"/>
      <c r="E1008" s="20" t="str">
        <f aca="false">IF(A1008="","",N(C1008)-N(D1008))</f>
        <v/>
      </c>
      <c r="F1008" s="8"/>
      <c r="G1008" s="11" t="str">
        <f aca="false">IF(F1008="","",IFERROR(INDEX(Mapping!$A$6:$A$48,MATCH(F1008,Mapping!$B$6:$B$48,0)),"Unknown line"))</f>
        <v/>
      </c>
    </row>
    <row r="1010" customFormat="false" ht="15" hidden="false" customHeight="false" outlineLevel="0" collapsed="false">
      <c r="A1010" s="14" t="s">
        <v>146</v>
      </c>
      <c r="C1010" s="21" t="n">
        <f aca="false">SUM(C9:C1008)</f>
        <v>21207905000</v>
      </c>
      <c r="D1010" s="21" t="n">
        <f aca="false">SUM(D9:D1008)</f>
        <v>21207905000</v>
      </c>
      <c r="E1010" s="21" t="n">
        <f aca="false">SUM(E9:E1008)</f>
        <v>0</v>
      </c>
    </row>
  </sheetData>
  <conditionalFormatting sqref="F9:F1008">
    <cfRule type="expression" priority="2" aboveAverage="0" equalAverage="0" bottom="0" percent="0" rank="0" text="" dxfId="0">
      <formula>AND($A9&lt;&gt;"",F9="")</formula>
    </cfRule>
  </conditionalFormatting>
  <dataValidations count="1">
    <dataValidation allowBlank="true" errorStyle="stop" operator="between" showDropDown="false" showErrorMessage="false" showInputMessage="false" sqref="F9:F1008" type="list">
      <formula1>Mapping!$B$6:$B$48</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8"/>
    <col collapsed="false" customWidth="true" hidden="false" outlineLevel="0" max="2" min="2" style="0" width="3"/>
    <col collapsed="false" customWidth="true" hidden="false" outlineLevel="0" max="3" min="3" style="0" width="20"/>
  </cols>
  <sheetData>
    <row r="1" customFormat="false" ht="17.35" hidden="false" customHeight="false" outlineLevel="0" collapsed="false">
      <c r="A1" s="15" t="s">
        <v>147</v>
      </c>
    </row>
    <row r="2" customFormat="false" ht="15" hidden="false" customHeight="false" outlineLevel="0" collapsed="false">
      <c r="A2" s="16" t="s">
        <v>40</v>
      </c>
    </row>
    <row r="5" customFormat="false" ht="15" hidden="false" customHeight="false" outlineLevel="0" collapsed="false">
      <c r="A5" s="4" t="s">
        <v>148</v>
      </c>
    </row>
    <row r="6" customFormat="false" ht="15" hidden="false" customHeight="false" outlineLevel="0" collapsed="false">
      <c r="A6" s="14" t="s">
        <v>149</v>
      </c>
    </row>
    <row r="7" customFormat="false" ht="15" hidden="false" customHeight="false" outlineLevel="0" collapsed="false">
      <c r="A7" s="9" t="s">
        <v>150</v>
      </c>
      <c r="C7" s="20" t="n">
        <f aca="false">SUMIFS(TB!$E$9:$E$1008,TB!$F$9:$F$1008,"Property, plant and equipment")</f>
        <v>12540000</v>
      </c>
    </row>
    <row r="8" customFormat="false" ht="15" hidden="false" customHeight="false" outlineLevel="0" collapsed="false">
      <c r="A8" s="9" t="s">
        <v>151</v>
      </c>
      <c r="C8" s="20" t="n">
        <f aca="false">SUMIFS(TB!$E$9:$E$1008,TB!$F$9:$F$1008,"Capital work-in-progress")</f>
        <v>0</v>
      </c>
    </row>
    <row r="9" customFormat="false" ht="15" hidden="false" customHeight="false" outlineLevel="0" collapsed="false">
      <c r="A9" s="9" t="s">
        <v>152</v>
      </c>
      <c r="C9" s="20" t="n">
        <f aca="false">SUMIFS(TB!$E$9:$E$1008,TB!$F$9:$F$1008,"Other intangible assets")</f>
        <v>18450000000</v>
      </c>
    </row>
    <row r="10" customFormat="false" ht="15" hidden="false" customHeight="false" outlineLevel="0" collapsed="false">
      <c r="A10" s="9" t="s">
        <v>153</v>
      </c>
      <c r="C10" s="20" t="n">
        <f aca="false">SUMIFS(TB!$E$9:$E$1008,TB!$F$9:$F$1008,"Intangible assets under development")</f>
        <v>0</v>
      </c>
    </row>
    <row r="11" customFormat="false" ht="15" hidden="false" customHeight="false" outlineLevel="0" collapsed="false">
      <c r="A11" s="9" t="s">
        <v>154</v>
      </c>
      <c r="C11" s="20" t="n">
        <f aca="false">SUMIFS(TB!$E$9:$E$1008,TB!$F$9:$F$1008,"Non-current investments")</f>
        <v>0</v>
      </c>
    </row>
    <row r="12" customFormat="false" ht="15" hidden="false" customHeight="false" outlineLevel="0" collapsed="false">
      <c r="A12" s="9" t="s">
        <v>155</v>
      </c>
      <c r="C12" s="20" t="n">
        <f aca="false">SUMIFS(TB!$E$9:$E$1008,TB!$F$9:$F$1008,"Non-current loans")</f>
        <v>0</v>
      </c>
    </row>
    <row r="13" customFormat="false" ht="15" hidden="false" customHeight="false" outlineLevel="0" collapsed="false">
      <c r="A13" s="9" t="s">
        <v>156</v>
      </c>
      <c r="C13" s="20" t="n">
        <f aca="false">SUMIFS(TB!$E$9:$E$1008,TB!$F$9:$F$1008,"Other non-current financial assets")</f>
        <v>450000000</v>
      </c>
    </row>
    <row r="14" customFormat="false" ht="15" hidden="false" customHeight="false" outlineLevel="0" collapsed="false">
      <c r="A14" s="9" t="s">
        <v>157</v>
      </c>
      <c r="C14" s="20" t="n">
        <f aca="false">SUMIFS(TB!$E$9:$E$1008,TB!$F$9:$F$1008,"Deferred tax assets (net)")</f>
        <v>0</v>
      </c>
    </row>
    <row r="15" customFormat="false" ht="15" hidden="false" customHeight="false" outlineLevel="0" collapsed="false">
      <c r="A15" s="9" t="s">
        <v>158</v>
      </c>
      <c r="C15" s="20" t="n">
        <f aca="false">SUMIFS(TB!$E$9:$E$1008,TB!$F$9:$F$1008,"Other non-current assets")</f>
        <v>0</v>
      </c>
    </row>
    <row r="16" customFormat="false" ht="15" hidden="false" customHeight="false" outlineLevel="0" collapsed="false">
      <c r="A16" s="14" t="s">
        <v>159</v>
      </c>
      <c r="C16" s="21" t="n">
        <f aca="false">SUM(C7:C15)</f>
        <v>18912540000</v>
      </c>
    </row>
    <row r="18" customFormat="false" ht="15" hidden="false" customHeight="false" outlineLevel="0" collapsed="false">
      <c r="A18" s="14" t="s">
        <v>160</v>
      </c>
    </row>
    <row r="19" customFormat="false" ht="15" hidden="false" customHeight="false" outlineLevel="0" collapsed="false">
      <c r="A19" s="9" t="s">
        <v>161</v>
      </c>
      <c r="C19" s="20" t="n">
        <f aca="false">SUMIFS(TB!$E$9:$E$1008,TB!$F$9:$F$1008,"Inventories")</f>
        <v>0</v>
      </c>
    </row>
    <row r="20" customFormat="false" ht="15" hidden="false" customHeight="false" outlineLevel="0" collapsed="false">
      <c r="A20" s="9" t="s">
        <v>162</v>
      </c>
      <c r="C20" s="20" t="n">
        <f aca="false">SUMIFS(TB!$E$9:$E$1008,TB!$F$9:$F$1008,"Current investments")</f>
        <v>0</v>
      </c>
    </row>
    <row r="21" customFormat="false" ht="15" hidden="false" customHeight="false" outlineLevel="0" collapsed="false">
      <c r="A21" s="9" t="s">
        <v>163</v>
      </c>
      <c r="C21" s="20" t="n">
        <f aca="false">SUMIFS(TB!$E$9:$E$1008,TB!$F$9:$F$1008,"Trade receivables")</f>
        <v>18250000</v>
      </c>
    </row>
    <row r="22" customFormat="false" ht="15" hidden="false" customHeight="false" outlineLevel="0" collapsed="false">
      <c r="A22" s="9" t="s">
        <v>164</v>
      </c>
      <c r="C22" s="20" t="n">
        <f aca="false">SUMIFS(TB!$E$9:$E$1008,TB!$F$9:$F$1008,"Cash and cash equivalents")</f>
        <v>40495000</v>
      </c>
    </row>
    <row r="23" customFormat="false" ht="15" hidden="false" customHeight="false" outlineLevel="0" collapsed="false">
      <c r="A23" s="9" t="s">
        <v>165</v>
      </c>
      <c r="C23" s="20" t="n">
        <f aca="false">SUMIFS(TB!$E$9:$E$1008,TB!$F$9:$F$1008,"Bank balances other than cash and cash equivalents")</f>
        <v>150000000</v>
      </c>
    </row>
    <row r="24" customFormat="false" ht="15" hidden="false" customHeight="false" outlineLevel="0" collapsed="false">
      <c r="A24" s="9" t="s">
        <v>166</v>
      </c>
      <c r="C24" s="20" t="n">
        <f aca="false">SUMIFS(TB!$E$9:$E$1008,TB!$F$9:$F$1008,"Current loans")</f>
        <v>0</v>
      </c>
    </row>
    <row r="25" customFormat="false" ht="15" hidden="false" customHeight="false" outlineLevel="0" collapsed="false">
      <c r="A25" s="9" t="s">
        <v>167</v>
      </c>
      <c r="C25" s="20" t="n">
        <f aca="false">SUMIFS(TB!$E$9:$E$1008,TB!$F$9:$F$1008,"Other current financial assets")</f>
        <v>0</v>
      </c>
    </row>
    <row r="26" customFormat="false" ht="15" hidden="false" customHeight="false" outlineLevel="0" collapsed="false">
      <c r="A26" s="9" t="s">
        <v>168</v>
      </c>
      <c r="C26" s="20" t="n">
        <f aca="false">SUMIFS(TB!$E$9:$E$1008,TB!$F$9:$F$1008,"Current tax assets (net)")</f>
        <v>0</v>
      </c>
    </row>
    <row r="27" customFormat="false" ht="15" hidden="false" customHeight="false" outlineLevel="0" collapsed="false">
      <c r="A27" s="9" t="s">
        <v>169</v>
      </c>
      <c r="C27" s="20" t="n">
        <f aca="false">SUMIFS(TB!$E$9:$E$1008,TB!$F$9:$F$1008,"Other current assets")</f>
        <v>2620000</v>
      </c>
    </row>
    <row r="28" customFormat="false" ht="15" hidden="false" customHeight="false" outlineLevel="0" collapsed="false">
      <c r="A28" s="14" t="s">
        <v>170</v>
      </c>
      <c r="C28" s="21" t="n">
        <f aca="false">SUM(C19:C27)</f>
        <v>211365000</v>
      </c>
    </row>
    <row r="30" customFormat="false" ht="15" hidden="false" customHeight="false" outlineLevel="0" collapsed="false">
      <c r="A30" s="14" t="s">
        <v>171</v>
      </c>
      <c r="C30" s="21" t="n">
        <f aca="false">C16+C28</f>
        <v>19123905000</v>
      </c>
    </row>
    <row r="32" customFormat="false" ht="15" hidden="false" customHeight="false" outlineLevel="0" collapsed="false">
      <c r="A32" s="4" t="s">
        <v>172</v>
      </c>
    </row>
    <row r="33" customFormat="false" ht="15" hidden="false" customHeight="false" outlineLevel="0" collapsed="false">
      <c r="A33" s="14" t="s">
        <v>173</v>
      </c>
    </row>
    <row r="34" customFormat="false" ht="15" hidden="false" customHeight="false" outlineLevel="0" collapsed="false">
      <c r="A34" s="9" t="s">
        <v>174</v>
      </c>
      <c r="C34" s="20" t="n">
        <f aca="false">-SUMIFS(TB!$E$9:$E$1008,TB!$F$9:$F$1008,"Equity share capital")</f>
        <v>100000000</v>
      </c>
    </row>
    <row r="35" customFormat="false" ht="15" hidden="false" customHeight="false" outlineLevel="0" collapsed="false">
      <c r="A35" s="9" t="s">
        <v>175</v>
      </c>
      <c r="C35" s="20" t="n">
        <f aca="false">-SUMIFS(TB!$E$9:$E$1008,TB!$F$9:$F$1008,"Other equity")+'Profit and Loss'!C23</f>
        <v>7660855000</v>
      </c>
    </row>
    <row r="36" customFormat="false" ht="15" hidden="false" customHeight="false" outlineLevel="0" collapsed="false">
      <c r="A36" s="14" t="s">
        <v>176</v>
      </c>
      <c r="C36" s="21" t="n">
        <f aca="false">SUM(C34:C35)</f>
        <v>7760855000</v>
      </c>
    </row>
    <row r="38" customFormat="false" ht="15" hidden="false" customHeight="false" outlineLevel="0" collapsed="false">
      <c r="A38" s="14" t="s">
        <v>177</v>
      </c>
    </row>
    <row r="39" customFormat="false" ht="15" hidden="false" customHeight="false" outlineLevel="0" collapsed="false">
      <c r="A39" s="9" t="s">
        <v>178</v>
      </c>
      <c r="C39" s="20" t="n">
        <f aca="false">-SUMIFS(TB!$E$9:$E$1008,TB!$F$9:$F$1008,"Non-current borrowings")</f>
        <v>10500000000</v>
      </c>
    </row>
    <row r="40" customFormat="false" ht="15" hidden="false" customHeight="false" outlineLevel="0" collapsed="false">
      <c r="A40" s="9" t="s">
        <v>179</v>
      </c>
      <c r="C40" s="20" t="n">
        <f aca="false">-SUMIFS(TB!$E$9:$E$1008,TB!$F$9:$F$1008,"Non-current lease liabilities")</f>
        <v>-0</v>
      </c>
    </row>
    <row r="41" customFormat="false" ht="15" hidden="false" customHeight="false" outlineLevel="0" collapsed="false">
      <c r="A41" s="9" t="s">
        <v>180</v>
      </c>
      <c r="C41" s="20" t="n">
        <f aca="false">-SUMIFS(TB!$E$9:$E$1008,TB!$F$9:$F$1008,"Other non-current financial liabilities")</f>
        <v>-0</v>
      </c>
    </row>
    <row r="42" customFormat="false" ht="15" hidden="false" customHeight="false" outlineLevel="0" collapsed="false">
      <c r="A42" s="9" t="s">
        <v>181</v>
      </c>
      <c r="C42" s="20" t="n">
        <f aca="false">-SUMIFS(TB!$E$9:$E$1008,TB!$F$9:$F$1008,"Non-current provisions")</f>
        <v>280000000</v>
      </c>
    </row>
    <row r="43" customFormat="false" ht="15" hidden="false" customHeight="false" outlineLevel="0" collapsed="false">
      <c r="A43" s="9" t="s">
        <v>182</v>
      </c>
      <c r="C43" s="20" t="n">
        <f aca="false">-SUMIFS(TB!$E$9:$E$1008,TB!$F$9:$F$1008,"Deferred tax liabilities (net)")</f>
        <v>120000000</v>
      </c>
    </row>
    <row r="44" customFormat="false" ht="15" hidden="false" customHeight="false" outlineLevel="0" collapsed="false">
      <c r="A44" s="9" t="s">
        <v>183</v>
      </c>
      <c r="C44" s="20" t="n">
        <f aca="false">-SUMIFS(TB!$E$9:$E$1008,TB!$F$9:$F$1008,"Other non-current liabilities")</f>
        <v>-0</v>
      </c>
    </row>
    <row r="45" customFormat="false" ht="15" hidden="false" customHeight="false" outlineLevel="0" collapsed="false">
      <c r="A45" s="14" t="s">
        <v>184</v>
      </c>
      <c r="C45" s="21" t="n">
        <f aca="false">SUM(C39:C44)</f>
        <v>10900000000</v>
      </c>
    </row>
    <row r="47" customFormat="false" ht="15" hidden="false" customHeight="false" outlineLevel="0" collapsed="false">
      <c r="A47" s="14" t="s">
        <v>185</v>
      </c>
    </row>
    <row r="48" customFormat="false" ht="15" hidden="false" customHeight="false" outlineLevel="0" collapsed="false">
      <c r="A48" s="9" t="s">
        <v>186</v>
      </c>
      <c r="C48" s="20" t="n">
        <f aca="false">-SUMIFS(TB!$E$9:$E$1008,TB!$F$9:$F$1008,"Current borrowings")</f>
        <v>450000000</v>
      </c>
    </row>
    <row r="49" customFormat="false" ht="15" hidden="false" customHeight="false" outlineLevel="0" collapsed="false">
      <c r="A49" s="9" t="s">
        <v>187</v>
      </c>
      <c r="C49" s="20" t="n">
        <f aca="false">-SUMIFS(TB!$E$9:$E$1008,TB!$F$9:$F$1008,"Current lease liabilities")</f>
        <v>-0</v>
      </c>
    </row>
    <row r="50" customFormat="false" ht="15" hidden="false" customHeight="false" outlineLevel="0" collapsed="false">
      <c r="A50" s="9" t="s">
        <v>188</v>
      </c>
      <c r="C50" s="20" t="n">
        <f aca="false">-SUMIFS(TB!$E$9:$E$1008,TB!$F$9:$F$1008,"Trade payables: micro and small enterprises")</f>
        <v>3500000</v>
      </c>
    </row>
    <row r="51" customFormat="false" ht="15" hidden="false" customHeight="false" outlineLevel="0" collapsed="false">
      <c r="A51" s="9" t="s">
        <v>189</v>
      </c>
      <c r="C51" s="20" t="n">
        <f aca="false">-SUMIFS(TB!$E$9:$E$1008,TB!$F$9:$F$1008,"Trade payables: others")</f>
        <v>6340000</v>
      </c>
    </row>
    <row r="52" customFormat="false" ht="15" hidden="false" customHeight="false" outlineLevel="0" collapsed="false">
      <c r="A52" s="9" t="s">
        <v>190</v>
      </c>
      <c r="C52" s="20" t="n">
        <f aca="false">-SUMIFS(TB!$E$9:$E$1008,TB!$F$9:$F$1008,"Other current financial liabilities")</f>
        <v>3210000</v>
      </c>
    </row>
    <row r="53" customFormat="false" ht="15" hidden="false" customHeight="false" outlineLevel="0" collapsed="false">
      <c r="A53" s="9" t="s">
        <v>191</v>
      </c>
      <c r="C53" s="20" t="n">
        <f aca="false">-SUMIFS(TB!$E$9:$E$1008,TB!$F$9:$F$1008,"Other current liabilities")</f>
        <v>-0</v>
      </c>
    </row>
    <row r="54" customFormat="false" ht="15" hidden="false" customHeight="false" outlineLevel="0" collapsed="false">
      <c r="A54" s="9" t="s">
        <v>192</v>
      </c>
      <c r="C54" s="20" t="n">
        <f aca="false">-SUMIFS(TB!$E$9:$E$1008,TB!$F$9:$F$1008,"Current provisions")</f>
        <v>-0</v>
      </c>
    </row>
    <row r="55" customFormat="false" ht="15" hidden="false" customHeight="false" outlineLevel="0" collapsed="false">
      <c r="A55" s="9" t="s">
        <v>193</v>
      </c>
      <c r="C55" s="20" t="n">
        <f aca="false">-SUMIFS(TB!$E$9:$E$1008,TB!$F$9:$F$1008,"Current tax liabilities (net)")</f>
        <v>-0</v>
      </c>
    </row>
    <row r="56" customFormat="false" ht="15" hidden="false" customHeight="false" outlineLevel="0" collapsed="false">
      <c r="A56" s="14" t="s">
        <v>194</v>
      </c>
      <c r="C56" s="21" t="n">
        <f aca="false">SUM(C48:C55)</f>
        <v>463050000</v>
      </c>
    </row>
    <row r="58" customFormat="false" ht="15" hidden="false" customHeight="false" outlineLevel="0" collapsed="false">
      <c r="A58" s="14" t="s">
        <v>195</v>
      </c>
      <c r="C58" s="21" t="n">
        <f aca="false">C36+C45+C56</f>
        <v>19123905000</v>
      </c>
    </row>
    <row r="59" customFormat="false" ht="15" hidden="false" customHeight="false" outlineLevel="0" collapsed="false">
      <c r="A59" s="2" t="s">
        <v>196</v>
      </c>
    </row>
    <row r="61" customFormat="false" ht="15" hidden="false" customHeight="false" outlineLevel="0" collapsed="false">
      <c r="A61" s="4" t="s">
        <v>197</v>
      </c>
    </row>
    <row r="62" customFormat="false" ht="15" hidden="false" customHeight="false" outlineLevel="0" collapsed="false">
      <c r="A62" s="10" t="s">
        <v>198</v>
      </c>
      <c r="C62" s="22" t="str">
        <f aca="false">IF(ABS(TB!C1010-TB!D1010)&lt;0.5,"OK","CHECK")</f>
        <v>OK</v>
      </c>
    </row>
    <row r="63" customFormat="false" ht="15" hidden="false" customHeight="false" outlineLevel="0" collapsed="false">
      <c r="A63" s="10" t="s">
        <v>199</v>
      </c>
      <c r="C63" s="22" t="str">
        <f aca="false">IF(COUNTIFS(TB!$A$9:$A$1008,"&lt;&gt;",TB!$F$9:$F$1008,"")=0,"OK","CHECK")</f>
        <v>OK</v>
      </c>
    </row>
    <row r="64" customFormat="false" ht="15" hidden="false" customHeight="false" outlineLevel="0" collapsed="false">
      <c r="A64" s="10" t="s">
        <v>200</v>
      </c>
      <c r="C64" s="22" t="str">
        <f aca="false">IF(COUNTIF(TB!$G$9:$G$1008,"Unknown line")=0,"OK","CHECK")</f>
        <v>OK</v>
      </c>
    </row>
    <row r="65" customFormat="false" ht="15" hidden="false" customHeight="false" outlineLevel="0" collapsed="false">
      <c r="A65" s="10" t="s">
        <v>201</v>
      </c>
      <c r="C65" s="22" t="str">
        <f aca="false">IF(ABS(C30-C58)&lt;0.5,"OK","CHECK")</f>
        <v>OK</v>
      </c>
    </row>
  </sheetData>
  <conditionalFormatting sqref="C62:C65">
    <cfRule type="cellIs" priority="2" operator="equal" aboveAverage="0" equalAverage="0" bottom="0" percent="0" rank="0" text="" dxfId="1">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2" min="2" style="0" width="3"/>
    <col collapsed="false" customWidth="true" hidden="false" outlineLevel="0" max="3" min="3" style="0" width="20"/>
  </cols>
  <sheetData>
    <row r="1" customFormat="false" ht="17.35" hidden="false" customHeight="false" outlineLevel="0" collapsed="false">
      <c r="A1" s="15" t="s">
        <v>202</v>
      </c>
    </row>
    <row r="2" customFormat="false" ht="15" hidden="false" customHeight="false" outlineLevel="0" collapsed="false">
      <c r="A2" s="16" t="s">
        <v>40</v>
      </c>
    </row>
    <row r="5" customFormat="false" ht="15" hidden="false" customHeight="false" outlineLevel="0" collapsed="false">
      <c r="A5" s="4" t="s">
        <v>203</v>
      </c>
    </row>
    <row r="6" customFormat="false" ht="15" hidden="false" customHeight="false" outlineLevel="0" collapsed="false">
      <c r="A6" s="9" t="s">
        <v>83</v>
      </c>
      <c r="C6" s="20" t="n">
        <f aca="false">-SUMIFS(TB!$E$9:$E$1008,TB!$F$9:$F$1008,A6)</f>
        <v>2250000000</v>
      </c>
    </row>
    <row r="7" customFormat="false" ht="15" hidden="false" customHeight="false" outlineLevel="0" collapsed="false">
      <c r="A7" s="9" t="s">
        <v>84</v>
      </c>
      <c r="C7" s="20" t="n">
        <f aca="false">-SUMIFS(TB!$E$9:$E$1008,TB!$F$9:$F$1008,A7)</f>
        <v>35000000</v>
      </c>
    </row>
    <row r="8" customFormat="false" ht="15" hidden="false" customHeight="false" outlineLevel="0" collapsed="false">
      <c r="A8" s="14" t="s">
        <v>204</v>
      </c>
      <c r="C8" s="21" t="n">
        <f aca="false">SUM(C6:C7)</f>
        <v>2285000000</v>
      </c>
    </row>
    <row r="10" customFormat="false" ht="15" hidden="false" customHeight="false" outlineLevel="0" collapsed="false">
      <c r="A10" s="4" t="s">
        <v>205</v>
      </c>
    </row>
    <row r="11" customFormat="false" ht="15" hidden="false" customHeight="false" outlineLevel="0" collapsed="false">
      <c r="A11" s="9" t="s">
        <v>86</v>
      </c>
      <c r="C11" s="20" t="n">
        <f aca="false">SUMIFS(TB!$E$9:$E$1008,TB!$F$9:$F$1008,A11)</f>
        <v>385000000</v>
      </c>
    </row>
    <row r="12" customFormat="false" ht="15" hidden="false" customHeight="false" outlineLevel="0" collapsed="false">
      <c r="A12" s="9" t="s">
        <v>87</v>
      </c>
      <c r="C12" s="20" t="n">
        <f aca="false">SUMIFS(TB!$E$9:$E$1008,TB!$F$9:$F$1008,A12)</f>
        <v>62000000</v>
      </c>
    </row>
    <row r="13" customFormat="false" ht="15" hidden="false" customHeight="false" outlineLevel="0" collapsed="false">
      <c r="A13" s="9" t="s">
        <v>88</v>
      </c>
      <c r="C13" s="20" t="n">
        <f aca="false">SUMIFS(TB!$E$9:$E$1008,TB!$F$9:$F$1008,A13)</f>
        <v>924000000</v>
      </c>
    </row>
    <row r="14" customFormat="false" ht="15" hidden="false" customHeight="false" outlineLevel="0" collapsed="false">
      <c r="A14" s="9" t="s">
        <v>89</v>
      </c>
      <c r="C14" s="20" t="n">
        <f aca="false">SUMIFS(TB!$E$9:$E$1008,TB!$F$9:$F$1008,A14)</f>
        <v>615000000</v>
      </c>
    </row>
    <row r="15" customFormat="false" ht="15" hidden="false" customHeight="false" outlineLevel="0" collapsed="false">
      <c r="A15" s="9" t="s">
        <v>90</v>
      </c>
      <c r="C15" s="20" t="n">
        <f aca="false">SUMIFS(TB!$E$9:$E$1008,TB!$F$9:$F$1008,A15)</f>
        <v>48000000</v>
      </c>
    </row>
    <row r="16" customFormat="false" ht="15" hidden="false" customHeight="false" outlineLevel="0" collapsed="false">
      <c r="A16" s="14" t="s">
        <v>206</v>
      </c>
      <c r="C16" s="21" t="n">
        <f aca="false">SUM(C11:C15)</f>
        <v>2034000000</v>
      </c>
    </row>
    <row r="18" customFormat="false" ht="15" hidden="false" customHeight="false" outlineLevel="0" collapsed="false">
      <c r="A18" s="14" t="s">
        <v>207</v>
      </c>
      <c r="C18" s="21" t="n">
        <f aca="false">C8-C16</f>
        <v>251000000</v>
      </c>
    </row>
    <row r="20" customFormat="false" ht="15" hidden="false" customHeight="false" outlineLevel="0" collapsed="false">
      <c r="A20" s="4" t="s">
        <v>208</v>
      </c>
    </row>
    <row r="21" customFormat="false" ht="15" hidden="false" customHeight="false" outlineLevel="0" collapsed="false">
      <c r="A21" s="9" t="s">
        <v>92</v>
      </c>
      <c r="C21" s="20" t="n">
        <f aca="false">SUMIFS(TB!$E$9:$E$1008,TB!$F$9:$F$1008,A21)</f>
        <v>50000000</v>
      </c>
    </row>
    <row r="22" customFormat="false" ht="15" hidden="false" customHeight="false" outlineLevel="0" collapsed="false">
      <c r="A22" s="9" t="s">
        <v>93</v>
      </c>
      <c r="C22" s="20" t="n">
        <f aca="false">SUMIFS(TB!$E$9:$E$1008,TB!$F$9:$F$1008,A22)</f>
        <v>0</v>
      </c>
    </row>
    <row r="23" customFormat="false" ht="15" hidden="false" customHeight="false" outlineLevel="0" collapsed="false">
      <c r="A23" s="14" t="s">
        <v>209</v>
      </c>
      <c r="C23" s="21" t="n">
        <f aca="false">C18-SUM(C21:C22)</f>
        <v>201000000</v>
      </c>
    </row>
    <row r="25" customFormat="false" ht="15" hidden="false" customHeight="false" outlineLevel="0" collapsed="false">
      <c r="A25" s="2" t="s">
        <v>210</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2026-10-25T22:48:22Z</dcterms:created>
  <dc:creator>sachinnagpal.in</dc:creator>
  <dc:description/>
  <dc:language>en-US</dc:language>
  <cp:lastModifiedBy/>
  <dcterms:modified xsi:type="dcterms:W3CDTF">2026-10-25T22:48:23Z</dcterms:modified>
  <cp:revision>0</cp:revision>
  <dc:subject/>
  <dc:title>Y-Trial-Balance-Schedule-III-Mapping.xlsx</dc:title>
</cp:coreProperties>
</file>

<file path=docProps/custom.xml><?xml version="1.0" encoding="utf-8"?>
<Properties xmlns="http://schemas.openxmlformats.org/officeDocument/2006/custom-properties" xmlns:vt="http://schemas.openxmlformats.org/officeDocument/2006/docPropsVTypes"/>
</file>