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Accounts" sheetId="3" state="visible" r:id="rId5"/>
    <sheet name="Summary"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<sst xmlns="http://schemas.openxmlformats.org/spreadsheetml/2006/main" count="141" uniqueCount="107">
  <si>
    <t xml:space="preserve">Template X: Balance Sheet Reconciliation Tracker</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</si>
  <si>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</si>
  <si>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</si>
  <si>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</si>
  <si>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Every balance sheet account should be supported by a reconciliation or schedule at each month end. This tracker lists the accounts, compares the general ledger balance with the supporting schedule, records who prepared and reviewed each reconciliation and when, ages the open reconciling items and gives a status for each account and a completion score for the close.</t>
  </si>
  <si>
    <t xml:space="preserve">How to use it (step by step)</t>
  </si>
  <si>
    <t xml:space="preserve">Step 1</t>
  </si>
  <si>
    <t xml:space="preserve">Go to 'Settings'. Type the month end, the number of working days allowed after month end, the difference threshold and your holidays.</t>
  </si>
  <si>
    <t xml:space="preserve">Step 2</t>
  </si>
  <si>
    <t xml:space="preserve">Go to 'Accounts'. List each balance sheet account with its risk rating and owner. Paste the trial balance figure in 'GL balance' and the total of the supporting schedule in 'Schedule balance'.</t>
  </si>
  <si>
    <t xml:space="preserve">Step 3</t>
  </si>
  <si>
    <t xml:space="preserve">Type the reconciling items that explain any difference (with their oldest item date), then the preparer, reviewer and the dates they signed off.</t>
  </si>
  <si>
    <t xml:space="preserve">Step 4</t>
  </si>
  <si>
    <t xml:space="preserve">Read the 'Status' column. 'Complete' means the account agrees within the threshold, was prepared and reviewed by different people, and was reviewed on time.</t>
  </si>
  <si>
    <t xml:space="preserve">Step 5</t>
  </si>
  <si>
    <t xml:space="preserve">Go to 'Summary' for completion by risk rating and the Checks box.</t>
  </si>
  <si>
    <t xml:space="preserve">Tabs in this file</t>
  </si>
  <si>
    <t xml:space="preserve">Settings</t>
  </si>
  <si>
    <t xml:space="preserve">Month end, timing rule, threshold and holidays.</t>
  </si>
  <si>
    <t xml:space="preserve">Accounts</t>
  </si>
  <si>
    <t xml:space="preserve">Account-wise reconciliation status.</t>
  </si>
  <si>
    <t xml:space="preserve">Summary</t>
  </si>
  <si>
    <t xml:space="preserve">Completion by risk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</si>
  <si>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</si>
  <si>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</si>
  <si>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</si>
  <si>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</si>
  <si>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</si>
  <si>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</si>
  <si>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</si>
  <si>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</si>
  <si>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</si>
  <si>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Unexplained difference = GL balance - schedule balance - reconciling items.</t>
  </si>
  <si>
    <t xml:space="preserve">High-risk accounts should be reviewed every month. Lower-risk accounts may follow a quarterly cycle under your policy.</t>
  </si>
  <si>
    <t xml:space="preserve">Due date = month end plus the allowed working days, skipping weekends and the holidays listed.</t>
  </si>
  <si>
    <t xml:space="preserve">The sample includes deliberate exceptions so you can see each status. Capacity: 400 accounts.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</si>
  <si>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</si>
  <si>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</si>
  <si>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</si>
  <si>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Company</t>
  </si>
  <si>
    <t xml:space="preserve">Sample Toll Road SPV Pvt Ltd</t>
  </si>
  <si>
    <t xml:space="preserve">Month end</t>
  </si>
  <si>
    <t xml:space="preserve">Working days allowed after month end</t>
  </si>
  <si>
    <t xml:space="preserve">Threshold for unexplained difference (₹)</t>
  </si>
  <si>
    <t xml:space="preserve">Old reconciling item: older than (days)</t>
  </si>
  <si>
    <t xml:space="preserve">Review due date (worked out)</t>
  </si>
  <si>
    <t xml:space="preserve">Holidays</t>
  </si>
  <si>
    <t xml:space="preserve">Balance Sheet Reconciliations (₹, sample, illustrative)</t>
  </si>
  <si>
    <t xml:space="preserve">Account code</t>
  </si>
  <si>
    <t xml:space="preserve">Account name</t>
  </si>
  <si>
    <t xml:space="preserve">Risk</t>
  </si>
  <si>
    <t xml:space="preserve">Owner</t>
  </si>
  <si>
    <t xml:space="preserve">GL balance</t>
  </si>
  <si>
    <t xml:space="preserve">Schedule balance</t>
  </si>
  <si>
    <t xml:space="preserve">Reconciling items</t>
  </si>
  <si>
    <t xml:space="preserve">Unexplained</t>
  </si>
  <si>
    <t xml:space="preserve">Oldest open item date</t>
  </si>
  <si>
    <t xml:space="preserve">Prepared by</t>
  </si>
  <si>
    <t xml:space="preserve">Prepared on</t>
  </si>
  <si>
    <t xml:space="preserve">Reviewed by</t>
  </si>
  <si>
    <t xml:space="preserve">Reviewed on</t>
  </si>
  <si>
    <t xml:space="preserve">Item age (days)</t>
  </si>
  <si>
    <t xml:space="preserve">Status</t>
  </si>
  <si>
    <t xml:space="preserve">10100</t>
  </si>
  <si>
    <t xml:space="preserve">Bank - escrow account</t>
  </si>
  <si>
    <t xml:space="preserve">High</t>
  </si>
  <si>
    <t xml:space="preserve">Treasury</t>
  </si>
  <si>
    <t xml:space="preserve">Asha</t>
  </si>
  <si>
    <t xml:space="preserve">Ravi</t>
  </si>
  <si>
    <t xml:space="preserve">13100</t>
  </si>
  <si>
    <t xml:space="preserve">Trade receivables</t>
  </si>
  <si>
    <t xml:space="preserve">AR</t>
  </si>
  <si>
    <t xml:space="preserve">Meena</t>
  </si>
  <si>
    <t xml:space="preserve">14100</t>
  </si>
  <si>
    <t xml:space="preserve">Prepaid insurance</t>
  </si>
  <si>
    <t xml:space="preserve">Low</t>
  </si>
  <si>
    <t xml:space="preserve">GL</t>
  </si>
  <si>
    <t xml:space="preserve">16100</t>
  </si>
  <si>
    <t xml:space="preserve">Property, plant and equipment</t>
  </si>
  <si>
    <t xml:space="preserve">Medium</t>
  </si>
  <si>
    <t xml:space="preserve">FAR</t>
  </si>
  <si>
    <t xml:space="preserve">17100</t>
  </si>
  <si>
    <t xml:space="preserve">Intangible asset - toll rights</t>
  </si>
  <si>
    <t xml:space="preserve">21100</t>
  </si>
  <si>
    <t xml:space="preserve">Trade payables</t>
  </si>
  <si>
    <t xml:space="preserve">AP</t>
  </si>
  <si>
    <t xml:space="preserve">21400</t>
  </si>
  <si>
    <t xml:space="preserve">Accrued expenses</t>
  </si>
  <si>
    <t xml:space="preserve">29900</t>
  </si>
  <si>
    <t xml:space="preserve">Suspense</t>
  </si>
  <si>
    <t xml:space="preserve">Reconciliation Summary</t>
  </si>
  <si>
    <t xml:space="preserve">Complete</t>
  </si>
  <si>
    <t xml:space="preserve">% complete</t>
  </si>
  <si>
    <t xml:space="preserve">Unexplained (₹, absolute)</t>
  </si>
  <si>
    <t xml:space="preserve">Total</t>
  </si>
  <si>
    <t xml:space="preserve">Status count</t>
  </si>
  <si>
    <t xml:space="preserve">Complete - old items to clear</t>
  </si>
  <si>
    <t xml:space="preserve">Not prepared</t>
  </si>
  <si>
    <t xml:space="preserve">Unexplained difference</t>
  </si>
  <si>
    <t xml:space="preserve">Awaiting review</t>
  </si>
  <si>
    <t xml:space="preserve">Same preparer and reviewer</t>
  </si>
  <si>
    <t xml:space="preserve">Reviewed late</t>
  </si>
  <si>
    <t xml:space="preserve">Checks</t>
  </si>
  <si>
    <t xml:space="preserve">All accounts complete</t>
  </si>
  <si>
    <t xml:space="preserve">No unexplained differences above threshold</t>
  </si>
  <si>
    <t xml:space="preserve">No account prepared and reviewed by the same person</t>
  </si>
  <si>
    <t xml:space="preserve">Every account has a risk rating</t>
  </si>
</sst>
</file>

<file path=xl/styles.xml><?xml version="1.0" encoding="utf-8"?>
<styleSheet xmlns="http://schemas.openxmlformats.org/spreadsheetml/2006/main">
  <numFmts count="6">
    <numFmt numFmtId="164" formatCode="General"/>
    <numFmt numFmtId="165" formatCode="dd\-mmm\-yyyy"/>
    <numFmt numFmtId="166" formatCode="0"/>
    <numFmt numFmtId="167" formatCode="#,##0;\(#,##0\);\-"/>
    <numFmt numFmtId="168" formatCode="@"/>
    <numFmt numFmtId="169" formatCode="0.0%;\(0.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6" fontId="9" fillId="6" borderId="1" xfId="0" applyFont="true" applyBorder="true" applyAlignment="false" applyProtection="false">
      <alignment horizontal="general" vertical="bottom" textRotation="0" wrapText="false" indent="0" shrinkToFit="false"/>
      <protection locked="true" hidden="false"/>
    </xf>
    <xf numFmtId="169" fontId="9" fillId="6"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bgColor rgb="FFE2EFDA"/>
        </patternFill>
      </fill>
    </dxf>
    <dxf>
      <fill>
        <patternFill>
          <bgColor rgb="FFFFEB9C"/>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FCE4D6"/>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45"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15"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15" hidden="false" customHeight="true" outlineLevel="0" collapsed="false">
      <c r="B28" s="13" t="s">
        <v>31</v>
      </c>
      <c r="C28" s="7" t="s">
        <v>32</v>
      </c>
    </row>
    <row r="29" customFormat="false" ht="30" hidden="false" customHeight="true" outlineLevel="0" collapsed="false">
      <c r="B29" s="13" t="s">
        <v>31</v>
      </c>
      <c r="C29" s="7" t="s">
        <v>33</v>
      </c>
    </row>
    <row r="30" customFormat="false" ht="15" hidden="false" customHeight="true" outlineLevel="0" collapsed="false">
      <c r="B30" s="13" t="s">
        <v>31</v>
      </c>
      <c r="C30" s="7" t="s">
        <v>34</v>
      </c>
    </row>
    <row r="31" customFormat="false" ht="15" hidden="false" customHeight="true" outlineLevel="0" collapsed="false">
      <c r="B31" s="13" t="s">
        <v>31</v>
      </c>
      <c r="C31" s="7" t="s">
        <v>35</v>
      </c>
    </row>
    <row r="33" customFormat="false" ht="15" hidden="false" customHeight="false" outlineLevel="0" collapsed="false">
      <c r="B33" s="14" t="s">
        <v>36</v>
      </c>
      <c r="C33" s="9" t="s">
        <v>37</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4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2" min="2" style="0" width="3"/>
    <col collapsed="false" customWidth="true" hidden="false" outlineLevel="0" max="3" min="3" style="0" width="22"/>
  </cols>
  <sheetData>
    <row r="1" customFormat="false" ht="17.35" hidden="false" customHeight="false" outlineLevel="0" collapsed="false">
      <c r="A1" s="15" t="s">
        <v>17</v>
      </c>
    </row>
    <row r="2" customFormat="false" ht="15" hidden="false" customHeight="false" outlineLevel="0" collapsed="false">
      <c r="A2" s="16" t="s">
        <v>38</v>
      </c>
    </row>
    <row r="5" customFormat="false" ht="15" hidden="false" customHeight="false" outlineLevel="0" collapsed="false">
      <c r="A5" s="14" t="s">
        <v>39</v>
      </c>
      <c r="C5" s="8" t="s">
        <v>40</v>
      </c>
    </row>
    <row r="6" customFormat="false" ht="15" hidden="false" customHeight="false" outlineLevel="0" collapsed="false">
      <c r="A6" s="14" t="s">
        <v>41</v>
      </c>
      <c r="C6" s="17" t="n">
        <v>46295</v>
      </c>
    </row>
    <row r="7" customFormat="false" ht="15" hidden="false" customHeight="false" outlineLevel="0" collapsed="false">
      <c r="A7" s="14" t="s">
        <v>42</v>
      </c>
      <c r="C7" s="18" t="n">
        <v>5</v>
      </c>
    </row>
    <row r="8" customFormat="false" ht="15" hidden="false" customHeight="false" outlineLevel="0" collapsed="false">
      <c r="A8" s="14" t="s">
        <v>43</v>
      </c>
      <c r="C8" s="19" t="n">
        <v>1000</v>
      </c>
    </row>
    <row r="9" customFormat="false" ht="15" hidden="false" customHeight="false" outlineLevel="0" collapsed="false">
      <c r="A9" s="14" t="s">
        <v>44</v>
      </c>
      <c r="C9" s="18" t="n">
        <v>90</v>
      </c>
    </row>
    <row r="11" customFormat="false" ht="15" hidden="false" customHeight="false" outlineLevel="0" collapsed="false">
      <c r="A11" s="14" t="s">
        <v>45</v>
      </c>
      <c r="C11" s="20" t="n">
        <f aca="false">WORKDAY(C6,C7,A14:A43)</f>
        <v>46303</v>
      </c>
    </row>
    <row r="13" customFormat="false" ht="15" hidden="false" customHeight="false" outlineLevel="0" collapsed="false">
      <c r="A13" s="4" t="s">
        <v>46</v>
      </c>
    </row>
    <row r="14" customFormat="false" ht="15" hidden="false" customHeight="false" outlineLevel="0" collapsed="false">
      <c r="A14" s="17" t="n">
        <v>46297</v>
      </c>
    </row>
    <row r="15" customFormat="false" ht="15" hidden="false" customHeight="false" outlineLevel="0" collapsed="false">
      <c r="A15" s="17"/>
    </row>
    <row r="16" customFormat="false" ht="15" hidden="false" customHeight="false" outlineLevel="0" collapsed="false">
      <c r="A16" s="17"/>
    </row>
    <row r="17" customFormat="false" ht="15" hidden="false" customHeight="false" outlineLevel="0" collapsed="false">
      <c r="A17" s="17"/>
    </row>
    <row r="18" customFormat="false" ht="15" hidden="false" customHeight="false" outlineLevel="0" collapsed="false">
      <c r="A18" s="17"/>
    </row>
    <row r="19" customFormat="false" ht="15" hidden="false" customHeight="false" outlineLevel="0" collapsed="false">
      <c r="A19" s="17"/>
    </row>
    <row r="20" customFormat="false" ht="15" hidden="false" customHeight="false" outlineLevel="0" collapsed="false">
      <c r="A20" s="17"/>
    </row>
    <row r="21" customFormat="false" ht="15" hidden="false" customHeight="false" outlineLevel="0" collapsed="false">
      <c r="A21" s="17"/>
    </row>
    <row r="22" customFormat="false" ht="15" hidden="false" customHeight="false" outlineLevel="0" collapsed="false">
      <c r="A22" s="17"/>
    </row>
    <row r="23" customFormat="false" ht="15" hidden="false" customHeight="false" outlineLevel="0" collapsed="false">
      <c r="A23" s="17"/>
    </row>
    <row r="24" customFormat="false" ht="15" hidden="false" customHeight="false" outlineLevel="0" collapsed="false">
      <c r="A24" s="17"/>
    </row>
    <row r="25" customFormat="false" ht="15" hidden="false" customHeight="false" outlineLevel="0" collapsed="false">
      <c r="A25" s="17"/>
    </row>
    <row r="26" customFormat="false" ht="15" hidden="false" customHeight="false" outlineLevel="0" collapsed="false">
      <c r="A26" s="17"/>
    </row>
    <row r="27" customFormat="false" ht="15" hidden="false" customHeight="false" outlineLevel="0" collapsed="false">
      <c r="A27" s="17"/>
    </row>
    <row r="28" customFormat="false" ht="15" hidden="false" customHeight="false" outlineLevel="0" collapsed="false">
      <c r="A28" s="17"/>
    </row>
    <row r="29" customFormat="false" ht="15" hidden="false" customHeight="false" outlineLevel="0" collapsed="false">
      <c r="A29" s="17"/>
    </row>
    <row r="30" customFormat="false" ht="15" hidden="false" customHeight="false" outlineLevel="0" collapsed="false">
      <c r="A30" s="17"/>
    </row>
    <row r="31" customFormat="false" ht="15" hidden="false" customHeight="false" outlineLevel="0" collapsed="false">
      <c r="A31" s="17"/>
    </row>
    <row r="32" customFormat="false" ht="15" hidden="false" customHeight="false" outlineLevel="0" collapsed="false">
      <c r="A32" s="17"/>
    </row>
    <row r="33" customFormat="false" ht="15" hidden="false" customHeight="false" outlineLevel="0" collapsed="false">
      <c r="A33" s="17"/>
    </row>
    <row r="34" customFormat="false" ht="15" hidden="false" customHeight="false" outlineLevel="0" collapsed="false">
      <c r="A34" s="17"/>
    </row>
    <row r="35" customFormat="false" ht="15" hidden="false" customHeight="false" outlineLevel="0" collapsed="false">
      <c r="A35" s="17"/>
    </row>
    <row r="36" customFormat="false" ht="15" hidden="false" customHeight="false" outlineLevel="0" collapsed="false">
      <c r="A36" s="17"/>
    </row>
    <row r="37" customFormat="false" ht="15" hidden="false" customHeight="false" outlineLevel="0" collapsed="false">
      <c r="A37" s="17"/>
    </row>
    <row r="38" customFormat="false" ht="15" hidden="false" customHeight="false" outlineLevel="0" collapsed="false">
      <c r="A38" s="17"/>
    </row>
    <row r="39" customFormat="false" ht="15" hidden="false" customHeight="false" outlineLevel="0" collapsed="false">
      <c r="A39" s="17"/>
    </row>
    <row r="40" customFormat="false" ht="15" hidden="false" customHeight="false" outlineLevel="0" collapsed="false">
      <c r="A40" s="17"/>
    </row>
    <row r="41" customFormat="false" ht="15" hidden="false" customHeight="false" outlineLevel="0" collapsed="false">
      <c r="A41" s="17"/>
    </row>
    <row r="42" customFormat="false" ht="15" hidden="false" customHeight="false" outlineLevel="0" collapsed="false">
      <c r="A42" s="17"/>
    </row>
    <row r="43" customFormat="false" ht="15" hidden="false" customHeight="false" outlineLevel="0" collapsed="false">
      <c r="A43" s="17"/>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O4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30"/>
    <col collapsed="false" customWidth="true" hidden="false" outlineLevel="0" max="3" min="3" style="0" width="8"/>
    <col collapsed="false" customWidth="true" hidden="false" outlineLevel="0" max="4" min="4" style="0" width="10"/>
    <col collapsed="false" customWidth="true" hidden="false" outlineLevel="0" max="6" min="5" style="0" width="17"/>
    <col collapsed="false" customWidth="true" hidden="false" outlineLevel="0" max="7" min="7" style="0" width="14"/>
    <col collapsed="false" customWidth="true" hidden="false" outlineLevel="0" max="8" min="8" style="0" width="13"/>
    <col collapsed="false" customWidth="true" hidden="false" outlineLevel="0" max="9" min="9" style="0" width="12"/>
    <col collapsed="false" customWidth="true" hidden="false" outlineLevel="0" max="10" min="10" style="0" width="10"/>
    <col collapsed="false" customWidth="true" hidden="false" outlineLevel="0" max="11" min="11" style="0" width="12"/>
    <col collapsed="false" customWidth="true" hidden="false" outlineLevel="0" max="12" min="12" style="0" width="10"/>
    <col collapsed="false" customWidth="true" hidden="false" outlineLevel="0" max="13" min="13" style="0" width="12"/>
    <col collapsed="false" customWidth="true" hidden="false" outlineLevel="0" max="14" min="14" style="0" width="8"/>
    <col collapsed="false" customWidth="true" hidden="false" outlineLevel="0" max="15" min="15" style="0" width="30"/>
  </cols>
  <sheetData>
    <row r="1" customFormat="false" ht="17.35" hidden="false" customHeight="false" outlineLevel="0" collapsed="false">
      <c r="A1" s="15" t="s">
        <v>47</v>
      </c>
    </row>
    <row r="2" customFormat="false" ht="15" hidden="false" customHeight="false" outlineLevel="0" collapsed="false">
      <c r="A2" s="16" t="s">
        <v>38</v>
      </c>
    </row>
    <row r="8" customFormat="false" ht="36" hidden="false" customHeight="true" outlineLevel="0" collapsed="false">
      <c r="A8" s="21" t="s">
        <v>48</v>
      </c>
      <c r="B8" s="21" t="s">
        <v>49</v>
      </c>
      <c r="C8" s="21" t="s">
        <v>50</v>
      </c>
      <c r="D8" s="21" t="s">
        <v>51</v>
      </c>
      <c r="E8" s="21" t="s">
        <v>52</v>
      </c>
      <c r="F8" s="21" t="s">
        <v>53</v>
      </c>
      <c r="G8" s="21" t="s">
        <v>54</v>
      </c>
      <c r="H8" s="21" t="s">
        <v>55</v>
      </c>
      <c r="I8" s="21" t="s">
        <v>56</v>
      </c>
      <c r="J8" s="21" t="s">
        <v>57</v>
      </c>
      <c r="K8" s="21" t="s">
        <v>58</v>
      </c>
      <c r="L8" s="21" t="s">
        <v>59</v>
      </c>
      <c r="M8" s="21" t="s">
        <v>60</v>
      </c>
      <c r="N8" s="21" t="s">
        <v>61</v>
      </c>
      <c r="O8" s="21" t="s">
        <v>62</v>
      </c>
    </row>
    <row r="9" customFormat="false" ht="15" hidden="false" customHeight="false" outlineLevel="0" collapsed="false">
      <c r="A9" s="22" t="s">
        <v>63</v>
      </c>
      <c r="B9" s="8" t="s">
        <v>64</v>
      </c>
      <c r="C9" s="8" t="s">
        <v>65</v>
      </c>
      <c r="D9" s="8" t="s">
        <v>66</v>
      </c>
      <c r="E9" s="19" t="n">
        <v>40495000</v>
      </c>
      <c r="F9" s="19" t="n">
        <v>40495000</v>
      </c>
      <c r="G9" s="19" t="n">
        <v>0</v>
      </c>
      <c r="H9" s="23" t="n">
        <f aca="false">IF(A9="","",N(E9)-N(F9)-N(G9))</f>
        <v>0</v>
      </c>
      <c r="I9" s="17"/>
      <c r="J9" s="8" t="s">
        <v>67</v>
      </c>
      <c r="K9" s="17" t="n">
        <v>46298</v>
      </c>
      <c r="L9" s="8" t="s">
        <v>68</v>
      </c>
      <c r="M9" s="17" t="n">
        <v>46301</v>
      </c>
      <c r="N9" s="24" t="str">
        <f aca="false">IF(OR(A9="",I9=""),"",Settings!$C$6-I9)</f>
        <v/>
      </c>
      <c r="O9" s="10" t="str">
        <f aca="false">IF(A9="","",IF(J9="","Not prepared",IF(ABS(H9)&gt;Settings!$C$8,"Unexplained difference",IF(L9="","Awaiting review",IF(UPPER(TRIM(J9))=UPPER(TRIM(L9)),"Same preparer and reviewer",IF(M9&gt;Settings!$C$11,"Reviewed late",IF(AND(N9&lt;&gt;"",N9&gt;Settings!$C$9),"Complete - old items to clear","Complete")))))))</f>
        <v>Complete</v>
      </c>
    </row>
    <row r="10" customFormat="false" ht="15" hidden="false" customHeight="false" outlineLevel="0" collapsed="false">
      <c r="A10" s="22" t="s">
        <v>69</v>
      </c>
      <c r="B10" s="8" t="s">
        <v>70</v>
      </c>
      <c r="C10" s="8" t="s">
        <v>65</v>
      </c>
      <c r="D10" s="8" t="s">
        <v>71</v>
      </c>
      <c r="E10" s="19" t="n">
        <v>18250000</v>
      </c>
      <c r="F10" s="19" t="n">
        <v>18110000</v>
      </c>
      <c r="G10" s="19" t="n">
        <v>140000</v>
      </c>
      <c r="H10" s="23" t="n">
        <f aca="false">IF(A10="","",N(E10)-N(F10)-N(G10))</f>
        <v>0</v>
      </c>
      <c r="I10" s="17" t="n">
        <v>46246</v>
      </c>
      <c r="J10" s="8" t="s">
        <v>72</v>
      </c>
      <c r="K10" s="17" t="n">
        <v>46300</v>
      </c>
      <c r="L10" s="8" t="s">
        <v>68</v>
      </c>
      <c r="M10" s="17" t="n">
        <v>46302</v>
      </c>
      <c r="N10" s="24" t="n">
        <f aca="false">IF(OR(A10="",I10=""),"",Settings!$C$6-I10)</f>
        <v>49</v>
      </c>
      <c r="O10" s="10" t="str">
        <f aca="false">IF(A10="","",IF(J10="","Not prepared",IF(ABS(H10)&gt;Settings!$C$8,"Unexplained difference",IF(L10="","Awaiting review",IF(UPPER(TRIM(J10))=UPPER(TRIM(L10)),"Same preparer and reviewer",IF(M10&gt;Settings!$C$11,"Reviewed late",IF(AND(N10&lt;&gt;"",N10&gt;Settings!$C$9),"Complete - old items to clear","Complete")))))))</f>
        <v>Complete</v>
      </c>
    </row>
    <row r="11" customFormat="false" ht="15" hidden="false" customHeight="false" outlineLevel="0" collapsed="false">
      <c r="A11" s="22" t="s">
        <v>73</v>
      </c>
      <c r="B11" s="8" t="s">
        <v>74</v>
      </c>
      <c r="C11" s="8" t="s">
        <v>75</v>
      </c>
      <c r="D11" s="8" t="s">
        <v>76</v>
      </c>
      <c r="E11" s="19" t="n">
        <v>2620000</v>
      </c>
      <c r="F11" s="19" t="n">
        <v>2620000</v>
      </c>
      <c r="G11" s="19" t="n">
        <v>0</v>
      </c>
      <c r="H11" s="23" t="n">
        <f aca="false">IF(A11="","",N(E11)-N(F11)-N(G11))</f>
        <v>0</v>
      </c>
      <c r="I11" s="17"/>
      <c r="J11" s="8" t="s">
        <v>67</v>
      </c>
      <c r="K11" s="17" t="n">
        <v>46297</v>
      </c>
      <c r="L11" s="8" t="s">
        <v>68</v>
      </c>
      <c r="M11" s="17" t="n">
        <v>46301</v>
      </c>
      <c r="N11" s="24" t="str">
        <f aca="false">IF(OR(A11="",I11=""),"",Settings!$C$6-I11)</f>
        <v/>
      </c>
      <c r="O11" s="10" t="str">
        <f aca="false">IF(A11="","",IF(J11="","Not prepared",IF(ABS(H11)&gt;Settings!$C$8,"Unexplained difference",IF(L11="","Awaiting review",IF(UPPER(TRIM(J11))=UPPER(TRIM(L11)),"Same preparer and reviewer",IF(M11&gt;Settings!$C$11,"Reviewed late",IF(AND(N11&lt;&gt;"",N11&gt;Settings!$C$9),"Complete - old items to clear","Complete")))))))</f>
        <v>Complete</v>
      </c>
    </row>
    <row r="12" customFormat="false" ht="15" hidden="false" customHeight="false" outlineLevel="0" collapsed="false">
      <c r="A12" s="22" t="s">
        <v>77</v>
      </c>
      <c r="B12" s="8" t="s">
        <v>78</v>
      </c>
      <c r="C12" s="8" t="s">
        <v>79</v>
      </c>
      <c r="D12" s="8" t="s">
        <v>80</v>
      </c>
      <c r="E12" s="19" t="n">
        <v>125400000</v>
      </c>
      <c r="F12" s="19" t="n">
        <v>125400000</v>
      </c>
      <c r="G12" s="19" t="n">
        <v>0</v>
      </c>
      <c r="H12" s="23" t="n">
        <f aca="false">IF(A12="","",N(E12)-N(F12)-N(G12))</f>
        <v>0</v>
      </c>
      <c r="I12" s="17"/>
      <c r="J12" s="8" t="s">
        <v>68</v>
      </c>
      <c r="K12" s="17" t="n">
        <v>46301</v>
      </c>
      <c r="L12" s="8" t="s">
        <v>67</v>
      </c>
      <c r="M12" s="17" t="n">
        <v>46304</v>
      </c>
      <c r="N12" s="24" t="str">
        <f aca="false">IF(OR(A12="",I12=""),"",Settings!$C$6-I12)</f>
        <v/>
      </c>
      <c r="O12" s="10" t="str">
        <f aca="false">IF(A12="","",IF(J12="","Not prepared",IF(ABS(H12)&gt;Settings!$C$8,"Unexplained difference",IF(L12="","Awaiting review",IF(UPPER(TRIM(J12))=UPPER(TRIM(L12)),"Same preparer and reviewer",IF(M12&gt;Settings!$C$11,"Reviewed late",IF(AND(N12&lt;&gt;"",N12&gt;Settings!$C$9),"Complete - old items to clear","Complete")))))))</f>
        <v>Reviewed late</v>
      </c>
    </row>
    <row r="13" customFormat="false" ht="15" hidden="false" customHeight="false" outlineLevel="0" collapsed="false">
      <c r="A13" s="22" t="s">
        <v>81</v>
      </c>
      <c r="B13" s="8" t="s">
        <v>82</v>
      </c>
      <c r="C13" s="8" t="s">
        <v>65</v>
      </c>
      <c r="D13" s="8" t="s">
        <v>76</v>
      </c>
      <c r="E13" s="19" t="n">
        <v>18450000000</v>
      </c>
      <c r="F13" s="19" t="n">
        <v>18450000000</v>
      </c>
      <c r="G13" s="19" t="n">
        <v>0</v>
      </c>
      <c r="H13" s="23" t="n">
        <f aca="false">IF(A13="","",N(E13)-N(F13)-N(G13))</f>
        <v>0</v>
      </c>
      <c r="I13" s="17"/>
      <c r="J13" s="8" t="s">
        <v>68</v>
      </c>
      <c r="K13" s="17" t="n">
        <v>46300</v>
      </c>
      <c r="L13" s="8"/>
      <c r="M13" s="17"/>
      <c r="N13" s="24" t="str">
        <f aca="false">IF(OR(A13="",I13=""),"",Settings!$C$6-I13)</f>
        <v/>
      </c>
      <c r="O13" s="10" t="str">
        <f aca="false">IF(A13="","",IF(J13="","Not prepared",IF(ABS(H13)&gt;Settings!$C$8,"Unexplained difference",IF(L13="","Awaiting review",IF(UPPER(TRIM(J13))=UPPER(TRIM(L13)),"Same preparer and reviewer",IF(M13&gt;Settings!$C$11,"Reviewed late",IF(AND(N13&lt;&gt;"",N13&gt;Settings!$C$9),"Complete - old items to clear","Complete")))))))</f>
        <v>Awaiting review</v>
      </c>
    </row>
    <row r="14" customFormat="false" ht="15" hidden="false" customHeight="false" outlineLevel="0" collapsed="false">
      <c r="A14" s="22" t="s">
        <v>83</v>
      </c>
      <c r="B14" s="8" t="s">
        <v>84</v>
      </c>
      <c r="C14" s="8" t="s">
        <v>65</v>
      </c>
      <c r="D14" s="8" t="s">
        <v>85</v>
      </c>
      <c r="E14" s="19" t="n">
        <v>-9840000</v>
      </c>
      <c r="F14" s="19" t="n">
        <v>-9796500</v>
      </c>
      <c r="G14" s="19" t="n">
        <v>-45000</v>
      </c>
      <c r="H14" s="23" t="n">
        <f aca="false">IF(A14="","",N(E14)-N(F14)-N(G14))</f>
        <v>1500</v>
      </c>
      <c r="I14" s="17" t="n">
        <v>46162</v>
      </c>
      <c r="J14" s="8" t="s">
        <v>72</v>
      </c>
      <c r="K14" s="17" t="n">
        <v>46300</v>
      </c>
      <c r="L14" s="8" t="s">
        <v>72</v>
      </c>
      <c r="M14" s="17" t="n">
        <v>46301</v>
      </c>
      <c r="N14" s="24" t="n">
        <f aca="false">IF(OR(A14="",I14=""),"",Settings!$C$6-I14)</f>
        <v>133</v>
      </c>
      <c r="O14" s="10" t="str">
        <f aca="false">IF(A14="","",IF(J14="","Not prepared",IF(ABS(H14)&gt;Settings!$C$8,"Unexplained difference",IF(L14="","Awaiting review",IF(UPPER(TRIM(J14))=UPPER(TRIM(L14)),"Same preparer and reviewer",IF(M14&gt;Settings!$C$11,"Reviewed late",IF(AND(N14&lt;&gt;"",N14&gt;Settings!$C$9),"Complete - old items to clear","Complete")))))))</f>
        <v>Unexplained difference</v>
      </c>
    </row>
    <row r="15" customFormat="false" ht="15" hidden="false" customHeight="false" outlineLevel="0" collapsed="false">
      <c r="A15" s="22" t="s">
        <v>86</v>
      </c>
      <c r="B15" s="8" t="s">
        <v>87</v>
      </c>
      <c r="C15" s="8" t="s">
        <v>79</v>
      </c>
      <c r="D15" s="8" t="s">
        <v>76</v>
      </c>
      <c r="E15" s="19" t="n">
        <v>-3210000</v>
      </c>
      <c r="F15" s="19" t="n">
        <v>-3150000</v>
      </c>
      <c r="G15" s="19" t="n">
        <v>0</v>
      </c>
      <c r="H15" s="23" t="n">
        <f aca="false">IF(A15="","",N(E15)-N(F15)-N(G15))</f>
        <v>-60000</v>
      </c>
      <c r="I15" s="17"/>
      <c r="J15" s="8" t="s">
        <v>67</v>
      </c>
      <c r="K15" s="17" t="n">
        <v>46301</v>
      </c>
      <c r="L15" s="8" t="s">
        <v>68</v>
      </c>
      <c r="M15" s="17" t="n">
        <v>46303</v>
      </c>
      <c r="N15" s="24" t="str">
        <f aca="false">IF(OR(A15="",I15=""),"",Settings!$C$6-I15)</f>
        <v/>
      </c>
      <c r="O15" s="10" t="str">
        <f aca="false">IF(A15="","",IF(J15="","Not prepared",IF(ABS(H15)&gt;Settings!$C$8,"Unexplained difference",IF(L15="","Awaiting review",IF(UPPER(TRIM(J15))=UPPER(TRIM(L15)),"Same preparer and reviewer",IF(M15&gt;Settings!$C$11,"Reviewed late",IF(AND(N15&lt;&gt;"",N15&gt;Settings!$C$9),"Complete - old items to clear","Complete")))))))</f>
        <v>Unexplained difference</v>
      </c>
    </row>
    <row r="16" customFormat="false" ht="15" hidden="false" customHeight="false" outlineLevel="0" collapsed="false">
      <c r="A16" s="22" t="s">
        <v>88</v>
      </c>
      <c r="B16" s="8" t="s">
        <v>89</v>
      </c>
      <c r="C16" s="8" t="s">
        <v>65</v>
      </c>
      <c r="D16" s="8" t="s">
        <v>76</v>
      </c>
      <c r="E16" s="19" t="n">
        <v>-5000</v>
      </c>
      <c r="F16" s="19" t="n">
        <v>0</v>
      </c>
      <c r="G16" s="19" t="n">
        <v>0</v>
      </c>
      <c r="H16" s="23" t="n">
        <f aca="false">IF(A16="","",N(E16)-N(F16)-N(G16))</f>
        <v>-5000</v>
      </c>
      <c r="I16" s="17"/>
      <c r="J16" s="8" t="s">
        <v>67</v>
      </c>
      <c r="K16" s="17" t="n">
        <v>46298</v>
      </c>
      <c r="L16" s="8" t="s">
        <v>68</v>
      </c>
      <c r="M16" s="17" t="n">
        <v>46301</v>
      </c>
      <c r="N16" s="24" t="str">
        <f aca="false">IF(OR(A16="",I16=""),"",Settings!$C$6-I16)</f>
        <v/>
      </c>
      <c r="O16" s="10" t="str">
        <f aca="false">IF(A16="","",IF(J16="","Not prepared",IF(ABS(H16)&gt;Settings!$C$8,"Unexplained difference",IF(L16="","Awaiting review",IF(UPPER(TRIM(J16))=UPPER(TRIM(L16)),"Same preparer and reviewer",IF(M16&gt;Settings!$C$11,"Reviewed late",IF(AND(N16&lt;&gt;"",N16&gt;Settings!$C$9),"Complete - old items to clear","Complete")))))))</f>
        <v>Unexplained difference</v>
      </c>
    </row>
    <row r="17" customFormat="false" ht="15" hidden="false" customHeight="false" outlineLevel="0" collapsed="false">
      <c r="A17" s="22"/>
      <c r="B17" s="8"/>
      <c r="C17" s="8"/>
      <c r="D17" s="8"/>
      <c r="E17" s="19"/>
      <c r="F17" s="19"/>
      <c r="G17" s="19"/>
      <c r="H17" s="23" t="str">
        <f aca="false">IF(A17="","",N(E17)-N(F17)-N(G17))</f>
        <v/>
      </c>
      <c r="I17" s="17"/>
      <c r="J17" s="8"/>
      <c r="K17" s="17"/>
      <c r="L17" s="8"/>
      <c r="M17" s="17"/>
      <c r="N17" s="24" t="str">
        <f aca="false">IF(OR(A17="",I17=""),"",Settings!$C$6-I17)</f>
        <v/>
      </c>
      <c r="O17" s="10" t="str">
        <f aca="false">IF(A17="","",IF(J17="","Not prepared",IF(ABS(H17)&gt;Settings!$C$8,"Unexplained difference",IF(L17="","Awaiting review",IF(UPPER(TRIM(J17))=UPPER(TRIM(L17)),"Same preparer and reviewer",IF(M17&gt;Settings!$C$11,"Reviewed late",IF(AND(N17&lt;&gt;"",N17&gt;Settings!$C$9),"Complete - old items to clear","Complete")))))))</f>
        <v/>
      </c>
    </row>
    <row r="18" customFormat="false" ht="15" hidden="false" customHeight="false" outlineLevel="0" collapsed="false">
      <c r="A18" s="22"/>
      <c r="B18" s="8"/>
      <c r="C18" s="8"/>
      <c r="D18" s="8"/>
      <c r="E18" s="19"/>
      <c r="F18" s="19"/>
      <c r="G18" s="19"/>
      <c r="H18" s="23" t="str">
        <f aca="false">IF(A18="","",N(E18)-N(F18)-N(G18))</f>
        <v/>
      </c>
      <c r="I18" s="17"/>
      <c r="J18" s="8"/>
      <c r="K18" s="17"/>
      <c r="L18" s="8"/>
      <c r="M18" s="17"/>
      <c r="N18" s="24" t="str">
        <f aca="false">IF(OR(A18="",I18=""),"",Settings!$C$6-I18)</f>
        <v/>
      </c>
      <c r="O18" s="10" t="str">
        <f aca="false">IF(A18="","",IF(J18="","Not prepared",IF(ABS(H18)&gt;Settings!$C$8,"Unexplained difference",IF(L18="","Awaiting review",IF(UPPER(TRIM(J18))=UPPER(TRIM(L18)),"Same preparer and reviewer",IF(M18&gt;Settings!$C$11,"Reviewed late",IF(AND(N18&lt;&gt;"",N18&gt;Settings!$C$9),"Complete - old items to clear","Complete")))))))</f>
        <v/>
      </c>
    </row>
    <row r="19" customFormat="false" ht="15" hidden="false" customHeight="false" outlineLevel="0" collapsed="false">
      <c r="A19" s="22"/>
      <c r="B19" s="8"/>
      <c r="C19" s="8"/>
      <c r="D19" s="8"/>
      <c r="E19" s="19"/>
      <c r="F19" s="19"/>
      <c r="G19" s="19"/>
      <c r="H19" s="23" t="str">
        <f aca="false">IF(A19="","",N(E19)-N(F19)-N(G19))</f>
        <v/>
      </c>
      <c r="I19" s="17"/>
      <c r="J19" s="8"/>
      <c r="K19" s="17"/>
      <c r="L19" s="8"/>
      <c r="M19" s="17"/>
      <c r="N19" s="24" t="str">
        <f aca="false">IF(OR(A19="",I19=""),"",Settings!$C$6-I19)</f>
        <v/>
      </c>
      <c r="O19" s="10" t="str">
        <f aca="false">IF(A19="","",IF(J19="","Not prepared",IF(ABS(H19)&gt;Settings!$C$8,"Unexplained difference",IF(L19="","Awaiting review",IF(UPPER(TRIM(J19))=UPPER(TRIM(L19)),"Same preparer and reviewer",IF(M19&gt;Settings!$C$11,"Reviewed late",IF(AND(N19&lt;&gt;"",N19&gt;Settings!$C$9),"Complete - old items to clear","Complete")))))))</f>
        <v/>
      </c>
    </row>
    <row r="20" customFormat="false" ht="15" hidden="false" customHeight="false" outlineLevel="0" collapsed="false">
      <c r="A20" s="22"/>
      <c r="B20" s="8"/>
      <c r="C20" s="8"/>
      <c r="D20" s="8"/>
      <c r="E20" s="19"/>
      <c r="F20" s="19"/>
      <c r="G20" s="19"/>
      <c r="H20" s="23" t="str">
        <f aca="false">IF(A20="","",N(E20)-N(F20)-N(G20))</f>
        <v/>
      </c>
      <c r="I20" s="17"/>
      <c r="J20" s="8"/>
      <c r="K20" s="17"/>
      <c r="L20" s="8"/>
      <c r="M20" s="17"/>
      <c r="N20" s="24" t="str">
        <f aca="false">IF(OR(A20="",I20=""),"",Settings!$C$6-I20)</f>
        <v/>
      </c>
      <c r="O20" s="10" t="str">
        <f aca="false">IF(A20="","",IF(J20="","Not prepared",IF(ABS(H20)&gt;Settings!$C$8,"Unexplained difference",IF(L20="","Awaiting review",IF(UPPER(TRIM(J20))=UPPER(TRIM(L20)),"Same preparer and reviewer",IF(M20&gt;Settings!$C$11,"Reviewed late",IF(AND(N20&lt;&gt;"",N20&gt;Settings!$C$9),"Complete - old items to clear","Complete")))))))</f>
        <v/>
      </c>
    </row>
    <row r="21" customFormat="false" ht="15" hidden="false" customHeight="false" outlineLevel="0" collapsed="false">
      <c r="A21" s="22"/>
      <c r="B21" s="8"/>
      <c r="C21" s="8"/>
      <c r="D21" s="8"/>
      <c r="E21" s="19"/>
      <c r="F21" s="19"/>
      <c r="G21" s="19"/>
      <c r="H21" s="23" t="str">
        <f aca="false">IF(A21="","",N(E21)-N(F21)-N(G21))</f>
        <v/>
      </c>
      <c r="I21" s="17"/>
      <c r="J21" s="8"/>
      <c r="K21" s="17"/>
      <c r="L21" s="8"/>
      <c r="M21" s="17"/>
      <c r="N21" s="24" t="str">
        <f aca="false">IF(OR(A21="",I21=""),"",Settings!$C$6-I21)</f>
        <v/>
      </c>
      <c r="O21" s="10" t="str">
        <f aca="false">IF(A21="","",IF(J21="","Not prepared",IF(ABS(H21)&gt;Settings!$C$8,"Unexplained difference",IF(L21="","Awaiting review",IF(UPPER(TRIM(J21))=UPPER(TRIM(L21)),"Same preparer and reviewer",IF(M21&gt;Settings!$C$11,"Reviewed late",IF(AND(N21&lt;&gt;"",N21&gt;Settings!$C$9),"Complete - old items to clear","Complete")))))))</f>
        <v/>
      </c>
    </row>
    <row r="22" customFormat="false" ht="15" hidden="false" customHeight="false" outlineLevel="0" collapsed="false">
      <c r="A22" s="22"/>
      <c r="B22" s="8"/>
      <c r="C22" s="8"/>
      <c r="D22" s="8"/>
      <c r="E22" s="19"/>
      <c r="F22" s="19"/>
      <c r="G22" s="19"/>
      <c r="H22" s="23" t="str">
        <f aca="false">IF(A22="","",N(E22)-N(F22)-N(G22))</f>
        <v/>
      </c>
      <c r="I22" s="17"/>
      <c r="J22" s="8"/>
      <c r="K22" s="17"/>
      <c r="L22" s="8"/>
      <c r="M22" s="17"/>
      <c r="N22" s="24" t="str">
        <f aca="false">IF(OR(A22="",I22=""),"",Settings!$C$6-I22)</f>
        <v/>
      </c>
      <c r="O22" s="10" t="str">
        <f aca="false">IF(A22="","",IF(J22="","Not prepared",IF(ABS(H22)&gt;Settings!$C$8,"Unexplained difference",IF(L22="","Awaiting review",IF(UPPER(TRIM(J22))=UPPER(TRIM(L22)),"Same preparer and reviewer",IF(M22&gt;Settings!$C$11,"Reviewed late",IF(AND(N22&lt;&gt;"",N22&gt;Settings!$C$9),"Complete - old items to clear","Complete")))))))</f>
        <v/>
      </c>
    </row>
    <row r="23" customFormat="false" ht="15" hidden="false" customHeight="false" outlineLevel="0" collapsed="false">
      <c r="A23" s="22"/>
      <c r="B23" s="8"/>
      <c r="C23" s="8"/>
      <c r="D23" s="8"/>
      <c r="E23" s="19"/>
      <c r="F23" s="19"/>
      <c r="G23" s="19"/>
      <c r="H23" s="23" t="str">
        <f aca="false">IF(A23="","",N(E23)-N(F23)-N(G23))</f>
        <v/>
      </c>
      <c r="I23" s="17"/>
      <c r="J23" s="8"/>
      <c r="K23" s="17"/>
      <c r="L23" s="8"/>
      <c r="M23" s="17"/>
      <c r="N23" s="24" t="str">
        <f aca="false">IF(OR(A23="",I23=""),"",Settings!$C$6-I23)</f>
        <v/>
      </c>
      <c r="O23" s="10" t="str">
        <f aca="false">IF(A23="","",IF(J23="","Not prepared",IF(ABS(H23)&gt;Settings!$C$8,"Unexplained difference",IF(L23="","Awaiting review",IF(UPPER(TRIM(J23))=UPPER(TRIM(L23)),"Same preparer and reviewer",IF(M23&gt;Settings!$C$11,"Reviewed late",IF(AND(N23&lt;&gt;"",N23&gt;Settings!$C$9),"Complete - old items to clear","Complete")))))))</f>
        <v/>
      </c>
    </row>
    <row r="24" customFormat="false" ht="15" hidden="false" customHeight="false" outlineLevel="0" collapsed="false">
      <c r="A24" s="22"/>
      <c r="B24" s="8"/>
      <c r="C24" s="8"/>
      <c r="D24" s="8"/>
      <c r="E24" s="19"/>
      <c r="F24" s="19"/>
      <c r="G24" s="19"/>
      <c r="H24" s="23" t="str">
        <f aca="false">IF(A24="","",N(E24)-N(F24)-N(G24))</f>
        <v/>
      </c>
      <c r="I24" s="17"/>
      <c r="J24" s="8"/>
      <c r="K24" s="17"/>
      <c r="L24" s="8"/>
      <c r="M24" s="17"/>
      <c r="N24" s="24" t="str">
        <f aca="false">IF(OR(A24="",I24=""),"",Settings!$C$6-I24)</f>
        <v/>
      </c>
      <c r="O24" s="10" t="str">
        <f aca="false">IF(A24="","",IF(J24="","Not prepared",IF(ABS(H24)&gt;Settings!$C$8,"Unexplained difference",IF(L24="","Awaiting review",IF(UPPER(TRIM(J24))=UPPER(TRIM(L24)),"Same preparer and reviewer",IF(M24&gt;Settings!$C$11,"Reviewed late",IF(AND(N24&lt;&gt;"",N24&gt;Settings!$C$9),"Complete - old items to clear","Complete")))))))</f>
        <v/>
      </c>
    </row>
    <row r="25" customFormat="false" ht="15" hidden="false" customHeight="false" outlineLevel="0" collapsed="false">
      <c r="A25" s="22"/>
      <c r="B25" s="8"/>
      <c r="C25" s="8"/>
      <c r="D25" s="8"/>
      <c r="E25" s="19"/>
      <c r="F25" s="19"/>
      <c r="G25" s="19"/>
      <c r="H25" s="23" t="str">
        <f aca="false">IF(A25="","",N(E25)-N(F25)-N(G25))</f>
        <v/>
      </c>
      <c r="I25" s="17"/>
      <c r="J25" s="8"/>
      <c r="K25" s="17"/>
      <c r="L25" s="8"/>
      <c r="M25" s="17"/>
      <c r="N25" s="24" t="str">
        <f aca="false">IF(OR(A25="",I25=""),"",Settings!$C$6-I25)</f>
        <v/>
      </c>
      <c r="O25" s="10" t="str">
        <f aca="false">IF(A25="","",IF(J25="","Not prepared",IF(ABS(H25)&gt;Settings!$C$8,"Unexplained difference",IF(L25="","Awaiting review",IF(UPPER(TRIM(J25))=UPPER(TRIM(L25)),"Same preparer and reviewer",IF(M25&gt;Settings!$C$11,"Reviewed late",IF(AND(N25&lt;&gt;"",N25&gt;Settings!$C$9),"Complete - old items to clear","Complete")))))))</f>
        <v/>
      </c>
    </row>
    <row r="26" customFormat="false" ht="15" hidden="false" customHeight="false" outlineLevel="0" collapsed="false">
      <c r="A26" s="22"/>
      <c r="B26" s="8"/>
      <c r="C26" s="8"/>
      <c r="D26" s="8"/>
      <c r="E26" s="19"/>
      <c r="F26" s="19"/>
      <c r="G26" s="19"/>
      <c r="H26" s="23" t="str">
        <f aca="false">IF(A26="","",N(E26)-N(F26)-N(G26))</f>
        <v/>
      </c>
      <c r="I26" s="17"/>
      <c r="J26" s="8"/>
      <c r="K26" s="17"/>
      <c r="L26" s="8"/>
      <c r="M26" s="17"/>
      <c r="N26" s="24" t="str">
        <f aca="false">IF(OR(A26="",I26=""),"",Settings!$C$6-I26)</f>
        <v/>
      </c>
      <c r="O26" s="10" t="str">
        <f aca="false">IF(A26="","",IF(J26="","Not prepared",IF(ABS(H26)&gt;Settings!$C$8,"Unexplained difference",IF(L26="","Awaiting review",IF(UPPER(TRIM(J26))=UPPER(TRIM(L26)),"Same preparer and reviewer",IF(M26&gt;Settings!$C$11,"Reviewed late",IF(AND(N26&lt;&gt;"",N26&gt;Settings!$C$9),"Complete - old items to clear","Complete")))))))</f>
        <v/>
      </c>
    </row>
    <row r="27" customFormat="false" ht="15" hidden="false" customHeight="false" outlineLevel="0" collapsed="false">
      <c r="A27" s="22"/>
      <c r="B27" s="8"/>
      <c r="C27" s="8"/>
      <c r="D27" s="8"/>
      <c r="E27" s="19"/>
      <c r="F27" s="19"/>
      <c r="G27" s="19"/>
      <c r="H27" s="23" t="str">
        <f aca="false">IF(A27="","",N(E27)-N(F27)-N(G27))</f>
        <v/>
      </c>
      <c r="I27" s="17"/>
      <c r="J27" s="8"/>
      <c r="K27" s="17"/>
      <c r="L27" s="8"/>
      <c r="M27" s="17"/>
      <c r="N27" s="24" t="str">
        <f aca="false">IF(OR(A27="",I27=""),"",Settings!$C$6-I27)</f>
        <v/>
      </c>
      <c r="O27" s="10" t="str">
        <f aca="false">IF(A27="","",IF(J27="","Not prepared",IF(ABS(H27)&gt;Settings!$C$8,"Unexplained difference",IF(L27="","Awaiting review",IF(UPPER(TRIM(J27))=UPPER(TRIM(L27)),"Same preparer and reviewer",IF(M27&gt;Settings!$C$11,"Reviewed late",IF(AND(N27&lt;&gt;"",N27&gt;Settings!$C$9),"Complete - old items to clear","Complete")))))))</f>
        <v/>
      </c>
    </row>
    <row r="28" customFormat="false" ht="15" hidden="false" customHeight="false" outlineLevel="0" collapsed="false">
      <c r="A28" s="22"/>
      <c r="B28" s="8"/>
      <c r="C28" s="8"/>
      <c r="D28" s="8"/>
      <c r="E28" s="19"/>
      <c r="F28" s="19"/>
      <c r="G28" s="19"/>
      <c r="H28" s="23" t="str">
        <f aca="false">IF(A28="","",N(E28)-N(F28)-N(G28))</f>
        <v/>
      </c>
      <c r="I28" s="17"/>
      <c r="J28" s="8"/>
      <c r="K28" s="17"/>
      <c r="L28" s="8"/>
      <c r="M28" s="17"/>
      <c r="N28" s="24" t="str">
        <f aca="false">IF(OR(A28="",I28=""),"",Settings!$C$6-I28)</f>
        <v/>
      </c>
      <c r="O28" s="10" t="str">
        <f aca="false">IF(A28="","",IF(J28="","Not prepared",IF(ABS(H28)&gt;Settings!$C$8,"Unexplained difference",IF(L28="","Awaiting review",IF(UPPER(TRIM(J28))=UPPER(TRIM(L28)),"Same preparer and reviewer",IF(M28&gt;Settings!$C$11,"Reviewed late",IF(AND(N28&lt;&gt;"",N28&gt;Settings!$C$9),"Complete - old items to clear","Complete")))))))</f>
        <v/>
      </c>
    </row>
    <row r="29" customFormat="false" ht="15" hidden="false" customHeight="false" outlineLevel="0" collapsed="false">
      <c r="A29" s="22"/>
      <c r="B29" s="8"/>
      <c r="C29" s="8"/>
      <c r="D29" s="8"/>
      <c r="E29" s="19"/>
      <c r="F29" s="19"/>
      <c r="G29" s="19"/>
      <c r="H29" s="23" t="str">
        <f aca="false">IF(A29="","",N(E29)-N(F29)-N(G29))</f>
        <v/>
      </c>
      <c r="I29" s="17"/>
      <c r="J29" s="8"/>
      <c r="K29" s="17"/>
      <c r="L29" s="8"/>
      <c r="M29" s="17"/>
      <c r="N29" s="24" t="str">
        <f aca="false">IF(OR(A29="",I29=""),"",Settings!$C$6-I29)</f>
        <v/>
      </c>
      <c r="O29" s="10" t="str">
        <f aca="false">IF(A29="","",IF(J29="","Not prepared",IF(ABS(H29)&gt;Settings!$C$8,"Unexplained difference",IF(L29="","Awaiting review",IF(UPPER(TRIM(J29))=UPPER(TRIM(L29)),"Same preparer and reviewer",IF(M29&gt;Settings!$C$11,"Reviewed late",IF(AND(N29&lt;&gt;"",N29&gt;Settings!$C$9),"Complete - old items to clear","Complete")))))))</f>
        <v/>
      </c>
    </row>
    <row r="30" customFormat="false" ht="15" hidden="false" customHeight="false" outlineLevel="0" collapsed="false">
      <c r="A30" s="22"/>
      <c r="B30" s="8"/>
      <c r="C30" s="8"/>
      <c r="D30" s="8"/>
      <c r="E30" s="19"/>
      <c r="F30" s="19"/>
      <c r="G30" s="19"/>
      <c r="H30" s="23" t="str">
        <f aca="false">IF(A30="","",N(E30)-N(F30)-N(G30))</f>
        <v/>
      </c>
      <c r="I30" s="17"/>
      <c r="J30" s="8"/>
      <c r="K30" s="17"/>
      <c r="L30" s="8"/>
      <c r="M30" s="17"/>
      <c r="N30" s="24" t="str">
        <f aca="false">IF(OR(A30="",I30=""),"",Settings!$C$6-I30)</f>
        <v/>
      </c>
      <c r="O30" s="10" t="str">
        <f aca="false">IF(A30="","",IF(J30="","Not prepared",IF(ABS(H30)&gt;Settings!$C$8,"Unexplained difference",IF(L30="","Awaiting review",IF(UPPER(TRIM(J30))=UPPER(TRIM(L30)),"Same preparer and reviewer",IF(M30&gt;Settings!$C$11,"Reviewed late",IF(AND(N30&lt;&gt;"",N30&gt;Settings!$C$9),"Complete - old items to clear","Complete")))))))</f>
        <v/>
      </c>
    </row>
    <row r="31" customFormat="false" ht="15" hidden="false" customHeight="false" outlineLevel="0" collapsed="false">
      <c r="A31" s="22"/>
      <c r="B31" s="8"/>
      <c r="C31" s="8"/>
      <c r="D31" s="8"/>
      <c r="E31" s="19"/>
      <c r="F31" s="19"/>
      <c r="G31" s="19"/>
      <c r="H31" s="23" t="str">
        <f aca="false">IF(A31="","",N(E31)-N(F31)-N(G31))</f>
        <v/>
      </c>
      <c r="I31" s="17"/>
      <c r="J31" s="8"/>
      <c r="K31" s="17"/>
      <c r="L31" s="8"/>
      <c r="M31" s="17"/>
      <c r="N31" s="24" t="str">
        <f aca="false">IF(OR(A31="",I31=""),"",Settings!$C$6-I31)</f>
        <v/>
      </c>
      <c r="O31" s="10" t="str">
        <f aca="false">IF(A31="","",IF(J31="","Not prepared",IF(ABS(H31)&gt;Settings!$C$8,"Unexplained difference",IF(L31="","Awaiting review",IF(UPPER(TRIM(J31))=UPPER(TRIM(L31)),"Same preparer and reviewer",IF(M31&gt;Settings!$C$11,"Reviewed late",IF(AND(N31&lt;&gt;"",N31&gt;Settings!$C$9),"Complete - old items to clear","Complete")))))))</f>
        <v/>
      </c>
    </row>
    <row r="32" customFormat="false" ht="15" hidden="false" customHeight="false" outlineLevel="0" collapsed="false">
      <c r="A32" s="22"/>
      <c r="B32" s="8"/>
      <c r="C32" s="8"/>
      <c r="D32" s="8"/>
      <c r="E32" s="19"/>
      <c r="F32" s="19"/>
      <c r="G32" s="19"/>
      <c r="H32" s="23" t="str">
        <f aca="false">IF(A32="","",N(E32)-N(F32)-N(G32))</f>
        <v/>
      </c>
      <c r="I32" s="17"/>
      <c r="J32" s="8"/>
      <c r="K32" s="17"/>
      <c r="L32" s="8"/>
      <c r="M32" s="17"/>
      <c r="N32" s="24" t="str">
        <f aca="false">IF(OR(A32="",I32=""),"",Settings!$C$6-I32)</f>
        <v/>
      </c>
      <c r="O32" s="10" t="str">
        <f aca="false">IF(A32="","",IF(J32="","Not prepared",IF(ABS(H32)&gt;Settings!$C$8,"Unexplained difference",IF(L32="","Awaiting review",IF(UPPER(TRIM(J32))=UPPER(TRIM(L32)),"Same preparer and reviewer",IF(M32&gt;Settings!$C$11,"Reviewed late",IF(AND(N32&lt;&gt;"",N32&gt;Settings!$C$9),"Complete - old items to clear","Complete")))))))</f>
        <v/>
      </c>
    </row>
    <row r="33" customFormat="false" ht="15" hidden="false" customHeight="false" outlineLevel="0" collapsed="false">
      <c r="A33" s="22"/>
      <c r="B33" s="8"/>
      <c r="C33" s="8"/>
      <c r="D33" s="8"/>
      <c r="E33" s="19"/>
      <c r="F33" s="19"/>
      <c r="G33" s="19"/>
      <c r="H33" s="23" t="str">
        <f aca="false">IF(A33="","",N(E33)-N(F33)-N(G33))</f>
        <v/>
      </c>
      <c r="I33" s="17"/>
      <c r="J33" s="8"/>
      <c r="K33" s="17"/>
      <c r="L33" s="8"/>
      <c r="M33" s="17"/>
      <c r="N33" s="24" t="str">
        <f aca="false">IF(OR(A33="",I33=""),"",Settings!$C$6-I33)</f>
        <v/>
      </c>
      <c r="O33" s="10" t="str">
        <f aca="false">IF(A33="","",IF(J33="","Not prepared",IF(ABS(H33)&gt;Settings!$C$8,"Unexplained difference",IF(L33="","Awaiting review",IF(UPPER(TRIM(J33))=UPPER(TRIM(L33)),"Same preparer and reviewer",IF(M33&gt;Settings!$C$11,"Reviewed late",IF(AND(N33&lt;&gt;"",N33&gt;Settings!$C$9),"Complete - old items to clear","Complete")))))))</f>
        <v/>
      </c>
    </row>
    <row r="34" customFormat="false" ht="15" hidden="false" customHeight="false" outlineLevel="0" collapsed="false">
      <c r="A34" s="22"/>
      <c r="B34" s="8"/>
      <c r="C34" s="8"/>
      <c r="D34" s="8"/>
      <c r="E34" s="19"/>
      <c r="F34" s="19"/>
      <c r="G34" s="19"/>
      <c r="H34" s="23" t="str">
        <f aca="false">IF(A34="","",N(E34)-N(F34)-N(G34))</f>
        <v/>
      </c>
      <c r="I34" s="17"/>
      <c r="J34" s="8"/>
      <c r="K34" s="17"/>
      <c r="L34" s="8"/>
      <c r="M34" s="17"/>
      <c r="N34" s="24" t="str">
        <f aca="false">IF(OR(A34="",I34=""),"",Settings!$C$6-I34)</f>
        <v/>
      </c>
      <c r="O34" s="10" t="str">
        <f aca="false">IF(A34="","",IF(J34="","Not prepared",IF(ABS(H34)&gt;Settings!$C$8,"Unexplained difference",IF(L34="","Awaiting review",IF(UPPER(TRIM(J34))=UPPER(TRIM(L34)),"Same preparer and reviewer",IF(M34&gt;Settings!$C$11,"Reviewed late",IF(AND(N34&lt;&gt;"",N34&gt;Settings!$C$9),"Complete - old items to clear","Complete")))))))</f>
        <v/>
      </c>
    </row>
    <row r="35" customFormat="false" ht="15" hidden="false" customHeight="false" outlineLevel="0" collapsed="false">
      <c r="A35" s="22"/>
      <c r="B35" s="8"/>
      <c r="C35" s="8"/>
      <c r="D35" s="8"/>
      <c r="E35" s="19"/>
      <c r="F35" s="19"/>
      <c r="G35" s="19"/>
      <c r="H35" s="23" t="str">
        <f aca="false">IF(A35="","",N(E35)-N(F35)-N(G35))</f>
        <v/>
      </c>
      <c r="I35" s="17"/>
      <c r="J35" s="8"/>
      <c r="K35" s="17"/>
      <c r="L35" s="8"/>
      <c r="M35" s="17"/>
      <c r="N35" s="24" t="str">
        <f aca="false">IF(OR(A35="",I35=""),"",Settings!$C$6-I35)</f>
        <v/>
      </c>
      <c r="O35" s="10" t="str">
        <f aca="false">IF(A35="","",IF(J35="","Not prepared",IF(ABS(H35)&gt;Settings!$C$8,"Unexplained difference",IF(L35="","Awaiting review",IF(UPPER(TRIM(J35))=UPPER(TRIM(L35)),"Same preparer and reviewer",IF(M35&gt;Settings!$C$11,"Reviewed late",IF(AND(N35&lt;&gt;"",N35&gt;Settings!$C$9),"Complete - old items to clear","Complete")))))))</f>
        <v/>
      </c>
    </row>
    <row r="36" customFormat="false" ht="15" hidden="false" customHeight="false" outlineLevel="0" collapsed="false">
      <c r="A36" s="22"/>
      <c r="B36" s="8"/>
      <c r="C36" s="8"/>
      <c r="D36" s="8"/>
      <c r="E36" s="19"/>
      <c r="F36" s="19"/>
      <c r="G36" s="19"/>
      <c r="H36" s="23" t="str">
        <f aca="false">IF(A36="","",N(E36)-N(F36)-N(G36))</f>
        <v/>
      </c>
      <c r="I36" s="17"/>
      <c r="J36" s="8"/>
      <c r="K36" s="17"/>
      <c r="L36" s="8"/>
      <c r="M36" s="17"/>
      <c r="N36" s="24" t="str">
        <f aca="false">IF(OR(A36="",I36=""),"",Settings!$C$6-I36)</f>
        <v/>
      </c>
      <c r="O36" s="10" t="str">
        <f aca="false">IF(A36="","",IF(J36="","Not prepared",IF(ABS(H36)&gt;Settings!$C$8,"Unexplained difference",IF(L36="","Awaiting review",IF(UPPER(TRIM(J36))=UPPER(TRIM(L36)),"Same preparer and reviewer",IF(M36&gt;Settings!$C$11,"Reviewed late",IF(AND(N36&lt;&gt;"",N36&gt;Settings!$C$9),"Complete - old items to clear","Complete")))))))</f>
        <v/>
      </c>
    </row>
    <row r="37" customFormat="false" ht="15" hidden="false" customHeight="false" outlineLevel="0" collapsed="false">
      <c r="A37" s="22"/>
      <c r="B37" s="8"/>
      <c r="C37" s="8"/>
      <c r="D37" s="8"/>
      <c r="E37" s="19"/>
      <c r="F37" s="19"/>
      <c r="G37" s="19"/>
      <c r="H37" s="23" t="str">
        <f aca="false">IF(A37="","",N(E37)-N(F37)-N(G37))</f>
        <v/>
      </c>
      <c r="I37" s="17"/>
      <c r="J37" s="8"/>
      <c r="K37" s="17"/>
      <c r="L37" s="8"/>
      <c r="M37" s="17"/>
      <c r="N37" s="24" t="str">
        <f aca="false">IF(OR(A37="",I37=""),"",Settings!$C$6-I37)</f>
        <v/>
      </c>
      <c r="O37" s="10" t="str">
        <f aca="false">IF(A37="","",IF(J37="","Not prepared",IF(ABS(H37)&gt;Settings!$C$8,"Unexplained difference",IF(L37="","Awaiting review",IF(UPPER(TRIM(J37))=UPPER(TRIM(L37)),"Same preparer and reviewer",IF(M37&gt;Settings!$C$11,"Reviewed late",IF(AND(N37&lt;&gt;"",N37&gt;Settings!$C$9),"Complete - old items to clear","Complete")))))))</f>
        <v/>
      </c>
    </row>
    <row r="38" customFormat="false" ht="15" hidden="false" customHeight="false" outlineLevel="0" collapsed="false">
      <c r="A38" s="22"/>
      <c r="B38" s="8"/>
      <c r="C38" s="8"/>
      <c r="D38" s="8"/>
      <c r="E38" s="19"/>
      <c r="F38" s="19"/>
      <c r="G38" s="19"/>
      <c r="H38" s="23" t="str">
        <f aca="false">IF(A38="","",N(E38)-N(F38)-N(G38))</f>
        <v/>
      </c>
      <c r="I38" s="17"/>
      <c r="J38" s="8"/>
      <c r="K38" s="17"/>
      <c r="L38" s="8"/>
      <c r="M38" s="17"/>
      <c r="N38" s="24" t="str">
        <f aca="false">IF(OR(A38="",I38=""),"",Settings!$C$6-I38)</f>
        <v/>
      </c>
      <c r="O38" s="10" t="str">
        <f aca="false">IF(A38="","",IF(J38="","Not prepared",IF(ABS(H38)&gt;Settings!$C$8,"Unexplained difference",IF(L38="","Awaiting review",IF(UPPER(TRIM(J38))=UPPER(TRIM(L38)),"Same preparer and reviewer",IF(M38&gt;Settings!$C$11,"Reviewed late",IF(AND(N38&lt;&gt;"",N38&gt;Settings!$C$9),"Complete - old items to clear","Complete")))))))</f>
        <v/>
      </c>
    </row>
    <row r="39" customFormat="false" ht="15" hidden="false" customHeight="false" outlineLevel="0" collapsed="false">
      <c r="A39" s="22"/>
      <c r="B39" s="8"/>
      <c r="C39" s="8"/>
      <c r="D39" s="8"/>
      <c r="E39" s="19"/>
      <c r="F39" s="19"/>
      <c r="G39" s="19"/>
      <c r="H39" s="23" t="str">
        <f aca="false">IF(A39="","",N(E39)-N(F39)-N(G39))</f>
        <v/>
      </c>
      <c r="I39" s="17"/>
      <c r="J39" s="8"/>
      <c r="K39" s="17"/>
      <c r="L39" s="8"/>
      <c r="M39" s="17"/>
      <c r="N39" s="24" t="str">
        <f aca="false">IF(OR(A39="",I39=""),"",Settings!$C$6-I39)</f>
        <v/>
      </c>
      <c r="O39" s="10" t="str">
        <f aca="false">IF(A39="","",IF(J39="","Not prepared",IF(ABS(H39)&gt;Settings!$C$8,"Unexplained difference",IF(L39="","Awaiting review",IF(UPPER(TRIM(J39))=UPPER(TRIM(L39)),"Same preparer and reviewer",IF(M39&gt;Settings!$C$11,"Reviewed late",IF(AND(N39&lt;&gt;"",N39&gt;Settings!$C$9),"Complete - old items to clear","Complete")))))))</f>
        <v/>
      </c>
    </row>
    <row r="40" customFormat="false" ht="15" hidden="false" customHeight="false" outlineLevel="0" collapsed="false">
      <c r="A40" s="22"/>
      <c r="B40" s="8"/>
      <c r="C40" s="8"/>
      <c r="D40" s="8"/>
      <c r="E40" s="19"/>
      <c r="F40" s="19"/>
      <c r="G40" s="19"/>
      <c r="H40" s="23" t="str">
        <f aca="false">IF(A40="","",N(E40)-N(F40)-N(G40))</f>
        <v/>
      </c>
      <c r="I40" s="17"/>
      <c r="J40" s="8"/>
      <c r="K40" s="17"/>
      <c r="L40" s="8"/>
      <c r="M40" s="17"/>
      <c r="N40" s="24" t="str">
        <f aca="false">IF(OR(A40="",I40=""),"",Settings!$C$6-I40)</f>
        <v/>
      </c>
      <c r="O40" s="10" t="str">
        <f aca="false">IF(A40="","",IF(J40="","Not prepared",IF(ABS(H40)&gt;Settings!$C$8,"Unexplained difference",IF(L40="","Awaiting review",IF(UPPER(TRIM(J40))=UPPER(TRIM(L40)),"Same preparer and reviewer",IF(M40&gt;Settings!$C$11,"Reviewed late",IF(AND(N40&lt;&gt;"",N40&gt;Settings!$C$9),"Complete - old items to clear","Complete")))))))</f>
        <v/>
      </c>
    </row>
    <row r="41" customFormat="false" ht="15" hidden="false" customHeight="false" outlineLevel="0" collapsed="false">
      <c r="A41" s="22"/>
      <c r="B41" s="8"/>
      <c r="C41" s="8"/>
      <c r="D41" s="8"/>
      <c r="E41" s="19"/>
      <c r="F41" s="19"/>
      <c r="G41" s="19"/>
      <c r="H41" s="23" t="str">
        <f aca="false">IF(A41="","",N(E41)-N(F41)-N(G41))</f>
        <v/>
      </c>
      <c r="I41" s="17"/>
      <c r="J41" s="8"/>
      <c r="K41" s="17"/>
      <c r="L41" s="8"/>
      <c r="M41" s="17"/>
      <c r="N41" s="24" t="str">
        <f aca="false">IF(OR(A41="",I41=""),"",Settings!$C$6-I41)</f>
        <v/>
      </c>
      <c r="O41" s="10" t="str">
        <f aca="false">IF(A41="","",IF(J41="","Not prepared",IF(ABS(H41)&gt;Settings!$C$8,"Unexplained difference",IF(L41="","Awaiting review",IF(UPPER(TRIM(J41))=UPPER(TRIM(L41)),"Same preparer and reviewer",IF(M41&gt;Settings!$C$11,"Reviewed late",IF(AND(N41&lt;&gt;"",N41&gt;Settings!$C$9),"Complete - old items to clear","Complete")))))))</f>
        <v/>
      </c>
    </row>
    <row r="42" customFormat="false" ht="15" hidden="false" customHeight="false" outlineLevel="0" collapsed="false">
      <c r="A42" s="22"/>
      <c r="B42" s="8"/>
      <c r="C42" s="8"/>
      <c r="D42" s="8"/>
      <c r="E42" s="19"/>
      <c r="F42" s="19"/>
      <c r="G42" s="19"/>
      <c r="H42" s="23" t="str">
        <f aca="false">IF(A42="","",N(E42)-N(F42)-N(G42))</f>
        <v/>
      </c>
      <c r="I42" s="17"/>
      <c r="J42" s="8"/>
      <c r="K42" s="17"/>
      <c r="L42" s="8"/>
      <c r="M42" s="17"/>
      <c r="N42" s="24" t="str">
        <f aca="false">IF(OR(A42="",I42=""),"",Settings!$C$6-I42)</f>
        <v/>
      </c>
      <c r="O42" s="10" t="str">
        <f aca="false">IF(A42="","",IF(J42="","Not prepared",IF(ABS(H42)&gt;Settings!$C$8,"Unexplained difference",IF(L42="","Awaiting review",IF(UPPER(TRIM(J42))=UPPER(TRIM(L42)),"Same preparer and reviewer",IF(M42&gt;Settings!$C$11,"Reviewed late",IF(AND(N42&lt;&gt;"",N42&gt;Settings!$C$9),"Complete - old items to clear","Complete")))))))</f>
        <v/>
      </c>
    </row>
    <row r="43" customFormat="false" ht="15" hidden="false" customHeight="false" outlineLevel="0" collapsed="false">
      <c r="A43" s="22"/>
      <c r="B43" s="8"/>
      <c r="C43" s="8"/>
      <c r="D43" s="8"/>
      <c r="E43" s="19"/>
      <c r="F43" s="19"/>
      <c r="G43" s="19"/>
      <c r="H43" s="23" t="str">
        <f aca="false">IF(A43="","",N(E43)-N(F43)-N(G43))</f>
        <v/>
      </c>
      <c r="I43" s="17"/>
      <c r="J43" s="8"/>
      <c r="K43" s="17"/>
      <c r="L43" s="8"/>
      <c r="M43" s="17"/>
      <c r="N43" s="24" t="str">
        <f aca="false">IF(OR(A43="",I43=""),"",Settings!$C$6-I43)</f>
        <v/>
      </c>
      <c r="O43" s="10" t="str">
        <f aca="false">IF(A43="","",IF(J43="","Not prepared",IF(ABS(H43)&gt;Settings!$C$8,"Unexplained difference",IF(L43="","Awaiting review",IF(UPPER(TRIM(J43))=UPPER(TRIM(L43)),"Same preparer and reviewer",IF(M43&gt;Settings!$C$11,"Reviewed late",IF(AND(N43&lt;&gt;"",N43&gt;Settings!$C$9),"Complete - old items to clear","Complete")))))))</f>
        <v/>
      </c>
    </row>
    <row r="44" customFormat="false" ht="15" hidden="false" customHeight="false" outlineLevel="0" collapsed="false">
      <c r="A44" s="22"/>
      <c r="B44" s="8"/>
      <c r="C44" s="8"/>
      <c r="D44" s="8"/>
      <c r="E44" s="19"/>
      <c r="F44" s="19"/>
      <c r="G44" s="19"/>
      <c r="H44" s="23" t="str">
        <f aca="false">IF(A44="","",N(E44)-N(F44)-N(G44))</f>
        <v/>
      </c>
      <c r="I44" s="17"/>
      <c r="J44" s="8"/>
      <c r="K44" s="17"/>
      <c r="L44" s="8"/>
      <c r="M44" s="17"/>
      <c r="N44" s="24" t="str">
        <f aca="false">IF(OR(A44="",I44=""),"",Settings!$C$6-I44)</f>
        <v/>
      </c>
      <c r="O44" s="10" t="str">
        <f aca="false">IF(A44="","",IF(J44="","Not prepared",IF(ABS(H44)&gt;Settings!$C$8,"Unexplained difference",IF(L44="","Awaiting review",IF(UPPER(TRIM(J44))=UPPER(TRIM(L44)),"Same preparer and reviewer",IF(M44&gt;Settings!$C$11,"Reviewed late",IF(AND(N44&lt;&gt;"",N44&gt;Settings!$C$9),"Complete - old items to clear","Complete")))))))</f>
        <v/>
      </c>
    </row>
    <row r="45" customFormat="false" ht="15" hidden="false" customHeight="false" outlineLevel="0" collapsed="false">
      <c r="A45" s="22"/>
      <c r="B45" s="8"/>
      <c r="C45" s="8"/>
      <c r="D45" s="8"/>
      <c r="E45" s="19"/>
      <c r="F45" s="19"/>
      <c r="G45" s="19"/>
      <c r="H45" s="23" t="str">
        <f aca="false">IF(A45="","",N(E45)-N(F45)-N(G45))</f>
        <v/>
      </c>
      <c r="I45" s="17"/>
      <c r="J45" s="8"/>
      <c r="K45" s="17"/>
      <c r="L45" s="8"/>
      <c r="M45" s="17"/>
      <c r="N45" s="24" t="str">
        <f aca="false">IF(OR(A45="",I45=""),"",Settings!$C$6-I45)</f>
        <v/>
      </c>
      <c r="O45" s="10" t="str">
        <f aca="false">IF(A45="","",IF(J45="","Not prepared",IF(ABS(H45)&gt;Settings!$C$8,"Unexplained difference",IF(L45="","Awaiting review",IF(UPPER(TRIM(J45))=UPPER(TRIM(L45)),"Same preparer and reviewer",IF(M45&gt;Settings!$C$11,"Reviewed late",IF(AND(N45&lt;&gt;"",N45&gt;Settings!$C$9),"Complete - old items to clear","Complete")))))))</f>
        <v/>
      </c>
    </row>
    <row r="46" customFormat="false" ht="15" hidden="false" customHeight="false" outlineLevel="0" collapsed="false">
      <c r="A46" s="22"/>
      <c r="B46" s="8"/>
      <c r="C46" s="8"/>
      <c r="D46" s="8"/>
      <c r="E46" s="19"/>
      <c r="F46" s="19"/>
      <c r="G46" s="19"/>
      <c r="H46" s="23" t="str">
        <f aca="false">IF(A46="","",N(E46)-N(F46)-N(G46))</f>
        <v/>
      </c>
      <c r="I46" s="17"/>
      <c r="J46" s="8"/>
      <c r="K46" s="17"/>
      <c r="L46" s="8"/>
      <c r="M46" s="17"/>
      <c r="N46" s="24" t="str">
        <f aca="false">IF(OR(A46="",I46=""),"",Settings!$C$6-I46)</f>
        <v/>
      </c>
      <c r="O46" s="10" t="str">
        <f aca="false">IF(A46="","",IF(J46="","Not prepared",IF(ABS(H46)&gt;Settings!$C$8,"Unexplained difference",IF(L46="","Awaiting review",IF(UPPER(TRIM(J46))=UPPER(TRIM(L46)),"Same preparer and reviewer",IF(M46&gt;Settings!$C$11,"Reviewed late",IF(AND(N46&lt;&gt;"",N46&gt;Settings!$C$9),"Complete - old items to clear","Complete")))))))</f>
        <v/>
      </c>
    </row>
    <row r="47" customFormat="false" ht="15" hidden="false" customHeight="false" outlineLevel="0" collapsed="false">
      <c r="A47" s="22"/>
      <c r="B47" s="8"/>
      <c r="C47" s="8"/>
      <c r="D47" s="8"/>
      <c r="E47" s="19"/>
      <c r="F47" s="19"/>
      <c r="G47" s="19"/>
      <c r="H47" s="23" t="str">
        <f aca="false">IF(A47="","",N(E47)-N(F47)-N(G47))</f>
        <v/>
      </c>
      <c r="I47" s="17"/>
      <c r="J47" s="8"/>
      <c r="K47" s="17"/>
      <c r="L47" s="8"/>
      <c r="M47" s="17"/>
      <c r="N47" s="24" t="str">
        <f aca="false">IF(OR(A47="",I47=""),"",Settings!$C$6-I47)</f>
        <v/>
      </c>
      <c r="O47" s="10" t="str">
        <f aca="false">IF(A47="","",IF(J47="","Not prepared",IF(ABS(H47)&gt;Settings!$C$8,"Unexplained difference",IF(L47="","Awaiting review",IF(UPPER(TRIM(J47))=UPPER(TRIM(L47)),"Same preparer and reviewer",IF(M47&gt;Settings!$C$11,"Reviewed late",IF(AND(N47&lt;&gt;"",N47&gt;Settings!$C$9),"Complete - old items to clear","Complete")))))))</f>
        <v/>
      </c>
    </row>
    <row r="48" customFormat="false" ht="15" hidden="false" customHeight="false" outlineLevel="0" collapsed="false">
      <c r="A48" s="22"/>
      <c r="B48" s="8"/>
      <c r="C48" s="8"/>
      <c r="D48" s="8"/>
      <c r="E48" s="19"/>
      <c r="F48" s="19"/>
      <c r="G48" s="19"/>
      <c r="H48" s="23" t="str">
        <f aca="false">IF(A48="","",N(E48)-N(F48)-N(G48))</f>
        <v/>
      </c>
      <c r="I48" s="17"/>
      <c r="J48" s="8"/>
      <c r="K48" s="17"/>
      <c r="L48" s="8"/>
      <c r="M48" s="17"/>
      <c r="N48" s="24" t="str">
        <f aca="false">IF(OR(A48="",I48=""),"",Settings!$C$6-I48)</f>
        <v/>
      </c>
      <c r="O48" s="10" t="str">
        <f aca="false">IF(A48="","",IF(J48="","Not prepared",IF(ABS(H48)&gt;Settings!$C$8,"Unexplained difference",IF(L48="","Awaiting review",IF(UPPER(TRIM(J48))=UPPER(TRIM(L48)),"Same preparer and reviewer",IF(M48&gt;Settings!$C$11,"Reviewed late",IF(AND(N48&lt;&gt;"",N48&gt;Settings!$C$9),"Complete - old items to clear","Complete")))))))</f>
        <v/>
      </c>
    </row>
    <row r="49" customFormat="false" ht="15" hidden="false" customHeight="false" outlineLevel="0" collapsed="false">
      <c r="A49" s="22"/>
      <c r="B49" s="8"/>
      <c r="C49" s="8"/>
      <c r="D49" s="8"/>
      <c r="E49" s="19"/>
      <c r="F49" s="19"/>
      <c r="G49" s="19"/>
      <c r="H49" s="23" t="str">
        <f aca="false">IF(A49="","",N(E49)-N(F49)-N(G49))</f>
        <v/>
      </c>
      <c r="I49" s="17"/>
      <c r="J49" s="8"/>
      <c r="K49" s="17"/>
      <c r="L49" s="8"/>
      <c r="M49" s="17"/>
      <c r="N49" s="24" t="str">
        <f aca="false">IF(OR(A49="",I49=""),"",Settings!$C$6-I49)</f>
        <v/>
      </c>
      <c r="O49" s="10" t="str">
        <f aca="false">IF(A49="","",IF(J49="","Not prepared",IF(ABS(H49)&gt;Settings!$C$8,"Unexplained difference",IF(L49="","Awaiting review",IF(UPPER(TRIM(J49))=UPPER(TRIM(L49)),"Same preparer and reviewer",IF(M49&gt;Settings!$C$11,"Reviewed late",IF(AND(N49&lt;&gt;"",N49&gt;Settings!$C$9),"Complete - old items to clear","Complete")))))))</f>
        <v/>
      </c>
    </row>
    <row r="50" customFormat="false" ht="15" hidden="false" customHeight="false" outlineLevel="0" collapsed="false">
      <c r="A50" s="22"/>
      <c r="B50" s="8"/>
      <c r="C50" s="8"/>
      <c r="D50" s="8"/>
      <c r="E50" s="19"/>
      <c r="F50" s="19"/>
      <c r="G50" s="19"/>
      <c r="H50" s="23" t="str">
        <f aca="false">IF(A50="","",N(E50)-N(F50)-N(G50))</f>
        <v/>
      </c>
      <c r="I50" s="17"/>
      <c r="J50" s="8"/>
      <c r="K50" s="17"/>
      <c r="L50" s="8"/>
      <c r="M50" s="17"/>
      <c r="N50" s="24" t="str">
        <f aca="false">IF(OR(A50="",I50=""),"",Settings!$C$6-I50)</f>
        <v/>
      </c>
      <c r="O50" s="10" t="str">
        <f aca="false">IF(A50="","",IF(J50="","Not prepared",IF(ABS(H50)&gt;Settings!$C$8,"Unexplained difference",IF(L50="","Awaiting review",IF(UPPER(TRIM(J50))=UPPER(TRIM(L50)),"Same preparer and reviewer",IF(M50&gt;Settings!$C$11,"Reviewed late",IF(AND(N50&lt;&gt;"",N50&gt;Settings!$C$9),"Complete - old items to clear","Complete")))))))</f>
        <v/>
      </c>
    </row>
    <row r="51" customFormat="false" ht="15" hidden="false" customHeight="false" outlineLevel="0" collapsed="false">
      <c r="A51" s="22"/>
      <c r="B51" s="8"/>
      <c r="C51" s="8"/>
      <c r="D51" s="8"/>
      <c r="E51" s="19"/>
      <c r="F51" s="19"/>
      <c r="G51" s="19"/>
      <c r="H51" s="23" t="str">
        <f aca="false">IF(A51="","",N(E51)-N(F51)-N(G51))</f>
        <v/>
      </c>
      <c r="I51" s="17"/>
      <c r="J51" s="8"/>
      <c r="K51" s="17"/>
      <c r="L51" s="8"/>
      <c r="M51" s="17"/>
      <c r="N51" s="24" t="str">
        <f aca="false">IF(OR(A51="",I51=""),"",Settings!$C$6-I51)</f>
        <v/>
      </c>
      <c r="O51" s="10" t="str">
        <f aca="false">IF(A51="","",IF(J51="","Not prepared",IF(ABS(H51)&gt;Settings!$C$8,"Unexplained difference",IF(L51="","Awaiting review",IF(UPPER(TRIM(J51))=UPPER(TRIM(L51)),"Same preparer and reviewer",IF(M51&gt;Settings!$C$11,"Reviewed late",IF(AND(N51&lt;&gt;"",N51&gt;Settings!$C$9),"Complete - old items to clear","Complete")))))))</f>
        <v/>
      </c>
    </row>
    <row r="52" customFormat="false" ht="15" hidden="false" customHeight="false" outlineLevel="0" collapsed="false">
      <c r="A52" s="22"/>
      <c r="B52" s="8"/>
      <c r="C52" s="8"/>
      <c r="D52" s="8"/>
      <c r="E52" s="19"/>
      <c r="F52" s="19"/>
      <c r="G52" s="19"/>
      <c r="H52" s="23" t="str">
        <f aca="false">IF(A52="","",N(E52)-N(F52)-N(G52))</f>
        <v/>
      </c>
      <c r="I52" s="17"/>
      <c r="J52" s="8"/>
      <c r="K52" s="17"/>
      <c r="L52" s="8"/>
      <c r="M52" s="17"/>
      <c r="N52" s="24" t="str">
        <f aca="false">IF(OR(A52="",I52=""),"",Settings!$C$6-I52)</f>
        <v/>
      </c>
      <c r="O52" s="10" t="str">
        <f aca="false">IF(A52="","",IF(J52="","Not prepared",IF(ABS(H52)&gt;Settings!$C$8,"Unexplained difference",IF(L52="","Awaiting review",IF(UPPER(TRIM(J52))=UPPER(TRIM(L52)),"Same preparer and reviewer",IF(M52&gt;Settings!$C$11,"Reviewed late",IF(AND(N52&lt;&gt;"",N52&gt;Settings!$C$9),"Complete - old items to clear","Complete")))))))</f>
        <v/>
      </c>
    </row>
    <row r="53" customFormat="false" ht="15" hidden="false" customHeight="false" outlineLevel="0" collapsed="false">
      <c r="A53" s="22"/>
      <c r="B53" s="8"/>
      <c r="C53" s="8"/>
      <c r="D53" s="8"/>
      <c r="E53" s="19"/>
      <c r="F53" s="19"/>
      <c r="G53" s="19"/>
      <c r="H53" s="23" t="str">
        <f aca="false">IF(A53="","",N(E53)-N(F53)-N(G53))</f>
        <v/>
      </c>
      <c r="I53" s="17"/>
      <c r="J53" s="8"/>
      <c r="K53" s="17"/>
      <c r="L53" s="8"/>
      <c r="M53" s="17"/>
      <c r="N53" s="24" t="str">
        <f aca="false">IF(OR(A53="",I53=""),"",Settings!$C$6-I53)</f>
        <v/>
      </c>
      <c r="O53" s="10" t="str">
        <f aca="false">IF(A53="","",IF(J53="","Not prepared",IF(ABS(H53)&gt;Settings!$C$8,"Unexplained difference",IF(L53="","Awaiting review",IF(UPPER(TRIM(J53))=UPPER(TRIM(L53)),"Same preparer and reviewer",IF(M53&gt;Settings!$C$11,"Reviewed late",IF(AND(N53&lt;&gt;"",N53&gt;Settings!$C$9),"Complete - old items to clear","Complete")))))))</f>
        <v/>
      </c>
    </row>
    <row r="54" customFormat="false" ht="15" hidden="false" customHeight="false" outlineLevel="0" collapsed="false">
      <c r="A54" s="22"/>
      <c r="B54" s="8"/>
      <c r="C54" s="8"/>
      <c r="D54" s="8"/>
      <c r="E54" s="19"/>
      <c r="F54" s="19"/>
      <c r="G54" s="19"/>
      <c r="H54" s="23" t="str">
        <f aca="false">IF(A54="","",N(E54)-N(F54)-N(G54))</f>
        <v/>
      </c>
      <c r="I54" s="17"/>
      <c r="J54" s="8"/>
      <c r="K54" s="17"/>
      <c r="L54" s="8"/>
      <c r="M54" s="17"/>
      <c r="N54" s="24" t="str">
        <f aca="false">IF(OR(A54="",I54=""),"",Settings!$C$6-I54)</f>
        <v/>
      </c>
      <c r="O54" s="10" t="str">
        <f aca="false">IF(A54="","",IF(J54="","Not prepared",IF(ABS(H54)&gt;Settings!$C$8,"Unexplained difference",IF(L54="","Awaiting review",IF(UPPER(TRIM(J54))=UPPER(TRIM(L54)),"Same preparer and reviewer",IF(M54&gt;Settings!$C$11,"Reviewed late",IF(AND(N54&lt;&gt;"",N54&gt;Settings!$C$9),"Complete - old items to clear","Complete")))))))</f>
        <v/>
      </c>
    </row>
    <row r="55" customFormat="false" ht="15" hidden="false" customHeight="false" outlineLevel="0" collapsed="false">
      <c r="A55" s="22"/>
      <c r="B55" s="8"/>
      <c r="C55" s="8"/>
      <c r="D55" s="8"/>
      <c r="E55" s="19"/>
      <c r="F55" s="19"/>
      <c r="G55" s="19"/>
      <c r="H55" s="23" t="str">
        <f aca="false">IF(A55="","",N(E55)-N(F55)-N(G55))</f>
        <v/>
      </c>
      <c r="I55" s="17"/>
      <c r="J55" s="8"/>
      <c r="K55" s="17"/>
      <c r="L55" s="8"/>
      <c r="M55" s="17"/>
      <c r="N55" s="24" t="str">
        <f aca="false">IF(OR(A55="",I55=""),"",Settings!$C$6-I55)</f>
        <v/>
      </c>
      <c r="O55" s="10" t="str">
        <f aca="false">IF(A55="","",IF(J55="","Not prepared",IF(ABS(H55)&gt;Settings!$C$8,"Unexplained difference",IF(L55="","Awaiting review",IF(UPPER(TRIM(J55))=UPPER(TRIM(L55)),"Same preparer and reviewer",IF(M55&gt;Settings!$C$11,"Reviewed late",IF(AND(N55&lt;&gt;"",N55&gt;Settings!$C$9),"Complete - old items to clear","Complete")))))))</f>
        <v/>
      </c>
    </row>
    <row r="56" customFormat="false" ht="15" hidden="false" customHeight="false" outlineLevel="0" collapsed="false">
      <c r="A56" s="22"/>
      <c r="B56" s="8"/>
      <c r="C56" s="8"/>
      <c r="D56" s="8"/>
      <c r="E56" s="19"/>
      <c r="F56" s="19"/>
      <c r="G56" s="19"/>
      <c r="H56" s="23" t="str">
        <f aca="false">IF(A56="","",N(E56)-N(F56)-N(G56))</f>
        <v/>
      </c>
      <c r="I56" s="17"/>
      <c r="J56" s="8"/>
      <c r="K56" s="17"/>
      <c r="L56" s="8"/>
      <c r="M56" s="17"/>
      <c r="N56" s="24" t="str">
        <f aca="false">IF(OR(A56="",I56=""),"",Settings!$C$6-I56)</f>
        <v/>
      </c>
      <c r="O56" s="10" t="str">
        <f aca="false">IF(A56="","",IF(J56="","Not prepared",IF(ABS(H56)&gt;Settings!$C$8,"Unexplained difference",IF(L56="","Awaiting review",IF(UPPER(TRIM(J56))=UPPER(TRIM(L56)),"Same preparer and reviewer",IF(M56&gt;Settings!$C$11,"Reviewed late",IF(AND(N56&lt;&gt;"",N56&gt;Settings!$C$9),"Complete - old items to clear","Complete")))))))</f>
        <v/>
      </c>
    </row>
    <row r="57" customFormat="false" ht="15" hidden="false" customHeight="false" outlineLevel="0" collapsed="false">
      <c r="A57" s="22"/>
      <c r="B57" s="8"/>
      <c r="C57" s="8"/>
      <c r="D57" s="8"/>
      <c r="E57" s="19"/>
      <c r="F57" s="19"/>
      <c r="G57" s="19"/>
      <c r="H57" s="23" t="str">
        <f aca="false">IF(A57="","",N(E57)-N(F57)-N(G57))</f>
        <v/>
      </c>
      <c r="I57" s="17"/>
      <c r="J57" s="8"/>
      <c r="K57" s="17"/>
      <c r="L57" s="8"/>
      <c r="M57" s="17"/>
      <c r="N57" s="24" t="str">
        <f aca="false">IF(OR(A57="",I57=""),"",Settings!$C$6-I57)</f>
        <v/>
      </c>
      <c r="O57" s="10" t="str">
        <f aca="false">IF(A57="","",IF(J57="","Not prepared",IF(ABS(H57)&gt;Settings!$C$8,"Unexplained difference",IF(L57="","Awaiting review",IF(UPPER(TRIM(J57))=UPPER(TRIM(L57)),"Same preparer and reviewer",IF(M57&gt;Settings!$C$11,"Reviewed late",IF(AND(N57&lt;&gt;"",N57&gt;Settings!$C$9),"Complete - old items to clear","Complete")))))))</f>
        <v/>
      </c>
    </row>
    <row r="58" customFormat="false" ht="15" hidden="false" customHeight="false" outlineLevel="0" collapsed="false">
      <c r="A58" s="22"/>
      <c r="B58" s="8"/>
      <c r="C58" s="8"/>
      <c r="D58" s="8"/>
      <c r="E58" s="19"/>
      <c r="F58" s="19"/>
      <c r="G58" s="19"/>
      <c r="H58" s="23" t="str">
        <f aca="false">IF(A58="","",N(E58)-N(F58)-N(G58))</f>
        <v/>
      </c>
      <c r="I58" s="17"/>
      <c r="J58" s="8"/>
      <c r="K58" s="17"/>
      <c r="L58" s="8"/>
      <c r="M58" s="17"/>
      <c r="N58" s="24" t="str">
        <f aca="false">IF(OR(A58="",I58=""),"",Settings!$C$6-I58)</f>
        <v/>
      </c>
      <c r="O58" s="10" t="str">
        <f aca="false">IF(A58="","",IF(J58="","Not prepared",IF(ABS(H58)&gt;Settings!$C$8,"Unexplained difference",IF(L58="","Awaiting review",IF(UPPER(TRIM(J58))=UPPER(TRIM(L58)),"Same preparer and reviewer",IF(M58&gt;Settings!$C$11,"Reviewed late",IF(AND(N58&lt;&gt;"",N58&gt;Settings!$C$9),"Complete - old items to clear","Complete")))))))</f>
        <v/>
      </c>
    </row>
    <row r="59" customFormat="false" ht="15" hidden="false" customHeight="false" outlineLevel="0" collapsed="false">
      <c r="A59" s="22"/>
      <c r="B59" s="8"/>
      <c r="C59" s="8"/>
      <c r="D59" s="8"/>
      <c r="E59" s="19"/>
      <c r="F59" s="19"/>
      <c r="G59" s="19"/>
      <c r="H59" s="23" t="str">
        <f aca="false">IF(A59="","",N(E59)-N(F59)-N(G59))</f>
        <v/>
      </c>
      <c r="I59" s="17"/>
      <c r="J59" s="8"/>
      <c r="K59" s="17"/>
      <c r="L59" s="8"/>
      <c r="M59" s="17"/>
      <c r="N59" s="24" t="str">
        <f aca="false">IF(OR(A59="",I59=""),"",Settings!$C$6-I59)</f>
        <v/>
      </c>
      <c r="O59" s="10" t="str">
        <f aca="false">IF(A59="","",IF(J59="","Not prepared",IF(ABS(H59)&gt;Settings!$C$8,"Unexplained difference",IF(L59="","Awaiting review",IF(UPPER(TRIM(J59))=UPPER(TRIM(L59)),"Same preparer and reviewer",IF(M59&gt;Settings!$C$11,"Reviewed late",IF(AND(N59&lt;&gt;"",N59&gt;Settings!$C$9),"Complete - old items to clear","Complete")))))))</f>
        <v/>
      </c>
    </row>
    <row r="60" customFormat="false" ht="15" hidden="false" customHeight="false" outlineLevel="0" collapsed="false">
      <c r="A60" s="22"/>
      <c r="B60" s="8"/>
      <c r="C60" s="8"/>
      <c r="D60" s="8"/>
      <c r="E60" s="19"/>
      <c r="F60" s="19"/>
      <c r="G60" s="19"/>
      <c r="H60" s="23" t="str">
        <f aca="false">IF(A60="","",N(E60)-N(F60)-N(G60))</f>
        <v/>
      </c>
      <c r="I60" s="17"/>
      <c r="J60" s="8"/>
      <c r="K60" s="17"/>
      <c r="L60" s="8"/>
      <c r="M60" s="17"/>
      <c r="N60" s="24" t="str">
        <f aca="false">IF(OR(A60="",I60=""),"",Settings!$C$6-I60)</f>
        <v/>
      </c>
      <c r="O60" s="10" t="str">
        <f aca="false">IF(A60="","",IF(J60="","Not prepared",IF(ABS(H60)&gt;Settings!$C$8,"Unexplained difference",IF(L60="","Awaiting review",IF(UPPER(TRIM(J60))=UPPER(TRIM(L60)),"Same preparer and reviewer",IF(M60&gt;Settings!$C$11,"Reviewed late",IF(AND(N60&lt;&gt;"",N60&gt;Settings!$C$9),"Complete - old items to clear","Complete")))))))</f>
        <v/>
      </c>
    </row>
    <row r="61" customFormat="false" ht="15" hidden="false" customHeight="false" outlineLevel="0" collapsed="false">
      <c r="A61" s="22"/>
      <c r="B61" s="8"/>
      <c r="C61" s="8"/>
      <c r="D61" s="8"/>
      <c r="E61" s="19"/>
      <c r="F61" s="19"/>
      <c r="G61" s="19"/>
      <c r="H61" s="23" t="str">
        <f aca="false">IF(A61="","",N(E61)-N(F61)-N(G61))</f>
        <v/>
      </c>
      <c r="I61" s="17"/>
      <c r="J61" s="8"/>
      <c r="K61" s="17"/>
      <c r="L61" s="8"/>
      <c r="M61" s="17"/>
      <c r="N61" s="24" t="str">
        <f aca="false">IF(OR(A61="",I61=""),"",Settings!$C$6-I61)</f>
        <v/>
      </c>
      <c r="O61" s="10" t="str">
        <f aca="false">IF(A61="","",IF(J61="","Not prepared",IF(ABS(H61)&gt;Settings!$C$8,"Unexplained difference",IF(L61="","Awaiting review",IF(UPPER(TRIM(J61))=UPPER(TRIM(L61)),"Same preparer and reviewer",IF(M61&gt;Settings!$C$11,"Reviewed late",IF(AND(N61&lt;&gt;"",N61&gt;Settings!$C$9),"Complete - old items to clear","Complete")))))))</f>
        <v/>
      </c>
    </row>
    <row r="62" customFormat="false" ht="15" hidden="false" customHeight="false" outlineLevel="0" collapsed="false">
      <c r="A62" s="22"/>
      <c r="B62" s="8"/>
      <c r="C62" s="8"/>
      <c r="D62" s="8"/>
      <c r="E62" s="19"/>
      <c r="F62" s="19"/>
      <c r="G62" s="19"/>
      <c r="H62" s="23" t="str">
        <f aca="false">IF(A62="","",N(E62)-N(F62)-N(G62))</f>
        <v/>
      </c>
      <c r="I62" s="17"/>
      <c r="J62" s="8"/>
      <c r="K62" s="17"/>
      <c r="L62" s="8"/>
      <c r="M62" s="17"/>
      <c r="N62" s="24" t="str">
        <f aca="false">IF(OR(A62="",I62=""),"",Settings!$C$6-I62)</f>
        <v/>
      </c>
      <c r="O62" s="10" t="str">
        <f aca="false">IF(A62="","",IF(J62="","Not prepared",IF(ABS(H62)&gt;Settings!$C$8,"Unexplained difference",IF(L62="","Awaiting review",IF(UPPER(TRIM(J62))=UPPER(TRIM(L62)),"Same preparer and reviewer",IF(M62&gt;Settings!$C$11,"Reviewed late",IF(AND(N62&lt;&gt;"",N62&gt;Settings!$C$9),"Complete - old items to clear","Complete")))))))</f>
        <v/>
      </c>
    </row>
    <row r="63" customFormat="false" ht="15" hidden="false" customHeight="false" outlineLevel="0" collapsed="false">
      <c r="A63" s="22"/>
      <c r="B63" s="8"/>
      <c r="C63" s="8"/>
      <c r="D63" s="8"/>
      <c r="E63" s="19"/>
      <c r="F63" s="19"/>
      <c r="G63" s="19"/>
      <c r="H63" s="23" t="str">
        <f aca="false">IF(A63="","",N(E63)-N(F63)-N(G63))</f>
        <v/>
      </c>
      <c r="I63" s="17"/>
      <c r="J63" s="8"/>
      <c r="K63" s="17"/>
      <c r="L63" s="8"/>
      <c r="M63" s="17"/>
      <c r="N63" s="24" t="str">
        <f aca="false">IF(OR(A63="",I63=""),"",Settings!$C$6-I63)</f>
        <v/>
      </c>
      <c r="O63" s="10" t="str">
        <f aca="false">IF(A63="","",IF(J63="","Not prepared",IF(ABS(H63)&gt;Settings!$C$8,"Unexplained difference",IF(L63="","Awaiting review",IF(UPPER(TRIM(J63))=UPPER(TRIM(L63)),"Same preparer and reviewer",IF(M63&gt;Settings!$C$11,"Reviewed late",IF(AND(N63&lt;&gt;"",N63&gt;Settings!$C$9),"Complete - old items to clear","Complete")))))))</f>
        <v/>
      </c>
    </row>
    <row r="64" customFormat="false" ht="15" hidden="false" customHeight="false" outlineLevel="0" collapsed="false">
      <c r="A64" s="22"/>
      <c r="B64" s="8"/>
      <c r="C64" s="8"/>
      <c r="D64" s="8"/>
      <c r="E64" s="19"/>
      <c r="F64" s="19"/>
      <c r="G64" s="19"/>
      <c r="H64" s="23" t="str">
        <f aca="false">IF(A64="","",N(E64)-N(F64)-N(G64))</f>
        <v/>
      </c>
      <c r="I64" s="17"/>
      <c r="J64" s="8"/>
      <c r="K64" s="17"/>
      <c r="L64" s="8"/>
      <c r="M64" s="17"/>
      <c r="N64" s="24" t="str">
        <f aca="false">IF(OR(A64="",I64=""),"",Settings!$C$6-I64)</f>
        <v/>
      </c>
      <c r="O64" s="10" t="str">
        <f aca="false">IF(A64="","",IF(J64="","Not prepared",IF(ABS(H64)&gt;Settings!$C$8,"Unexplained difference",IF(L64="","Awaiting review",IF(UPPER(TRIM(J64))=UPPER(TRIM(L64)),"Same preparer and reviewer",IF(M64&gt;Settings!$C$11,"Reviewed late",IF(AND(N64&lt;&gt;"",N64&gt;Settings!$C$9),"Complete - old items to clear","Complete")))))))</f>
        <v/>
      </c>
    </row>
    <row r="65" customFormat="false" ht="15" hidden="false" customHeight="false" outlineLevel="0" collapsed="false">
      <c r="A65" s="22"/>
      <c r="B65" s="8"/>
      <c r="C65" s="8"/>
      <c r="D65" s="8"/>
      <c r="E65" s="19"/>
      <c r="F65" s="19"/>
      <c r="G65" s="19"/>
      <c r="H65" s="23" t="str">
        <f aca="false">IF(A65="","",N(E65)-N(F65)-N(G65))</f>
        <v/>
      </c>
      <c r="I65" s="17"/>
      <c r="J65" s="8"/>
      <c r="K65" s="17"/>
      <c r="L65" s="8"/>
      <c r="M65" s="17"/>
      <c r="N65" s="24" t="str">
        <f aca="false">IF(OR(A65="",I65=""),"",Settings!$C$6-I65)</f>
        <v/>
      </c>
      <c r="O65" s="10" t="str">
        <f aca="false">IF(A65="","",IF(J65="","Not prepared",IF(ABS(H65)&gt;Settings!$C$8,"Unexplained difference",IF(L65="","Awaiting review",IF(UPPER(TRIM(J65))=UPPER(TRIM(L65)),"Same preparer and reviewer",IF(M65&gt;Settings!$C$11,"Reviewed late",IF(AND(N65&lt;&gt;"",N65&gt;Settings!$C$9),"Complete - old items to clear","Complete")))))))</f>
        <v/>
      </c>
    </row>
    <row r="66" customFormat="false" ht="15" hidden="false" customHeight="false" outlineLevel="0" collapsed="false">
      <c r="A66" s="22"/>
      <c r="B66" s="8"/>
      <c r="C66" s="8"/>
      <c r="D66" s="8"/>
      <c r="E66" s="19"/>
      <c r="F66" s="19"/>
      <c r="G66" s="19"/>
      <c r="H66" s="23" t="str">
        <f aca="false">IF(A66="","",N(E66)-N(F66)-N(G66))</f>
        <v/>
      </c>
      <c r="I66" s="17"/>
      <c r="J66" s="8"/>
      <c r="K66" s="17"/>
      <c r="L66" s="8"/>
      <c r="M66" s="17"/>
      <c r="N66" s="24" t="str">
        <f aca="false">IF(OR(A66="",I66=""),"",Settings!$C$6-I66)</f>
        <v/>
      </c>
      <c r="O66" s="10" t="str">
        <f aca="false">IF(A66="","",IF(J66="","Not prepared",IF(ABS(H66)&gt;Settings!$C$8,"Unexplained difference",IF(L66="","Awaiting review",IF(UPPER(TRIM(J66))=UPPER(TRIM(L66)),"Same preparer and reviewer",IF(M66&gt;Settings!$C$11,"Reviewed late",IF(AND(N66&lt;&gt;"",N66&gt;Settings!$C$9),"Complete - old items to clear","Complete")))))))</f>
        <v/>
      </c>
    </row>
    <row r="67" customFormat="false" ht="15" hidden="false" customHeight="false" outlineLevel="0" collapsed="false">
      <c r="A67" s="22"/>
      <c r="B67" s="8"/>
      <c r="C67" s="8"/>
      <c r="D67" s="8"/>
      <c r="E67" s="19"/>
      <c r="F67" s="19"/>
      <c r="G67" s="19"/>
      <c r="H67" s="23" t="str">
        <f aca="false">IF(A67="","",N(E67)-N(F67)-N(G67))</f>
        <v/>
      </c>
      <c r="I67" s="17"/>
      <c r="J67" s="8"/>
      <c r="K67" s="17"/>
      <c r="L67" s="8"/>
      <c r="M67" s="17"/>
      <c r="N67" s="24" t="str">
        <f aca="false">IF(OR(A67="",I67=""),"",Settings!$C$6-I67)</f>
        <v/>
      </c>
      <c r="O67" s="10" t="str">
        <f aca="false">IF(A67="","",IF(J67="","Not prepared",IF(ABS(H67)&gt;Settings!$C$8,"Unexplained difference",IF(L67="","Awaiting review",IF(UPPER(TRIM(J67))=UPPER(TRIM(L67)),"Same preparer and reviewer",IF(M67&gt;Settings!$C$11,"Reviewed late",IF(AND(N67&lt;&gt;"",N67&gt;Settings!$C$9),"Complete - old items to clear","Complete")))))))</f>
        <v/>
      </c>
    </row>
    <row r="68" customFormat="false" ht="15" hidden="false" customHeight="false" outlineLevel="0" collapsed="false">
      <c r="A68" s="22"/>
      <c r="B68" s="8"/>
      <c r="C68" s="8"/>
      <c r="D68" s="8"/>
      <c r="E68" s="19"/>
      <c r="F68" s="19"/>
      <c r="G68" s="19"/>
      <c r="H68" s="23" t="str">
        <f aca="false">IF(A68="","",N(E68)-N(F68)-N(G68))</f>
        <v/>
      </c>
      <c r="I68" s="17"/>
      <c r="J68" s="8"/>
      <c r="K68" s="17"/>
      <c r="L68" s="8"/>
      <c r="M68" s="17"/>
      <c r="N68" s="24" t="str">
        <f aca="false">IF(OR(A68="",I68=""),"",Settings!$C$6-I68)</f>
        <v/>
      </c>
      <c r="O68" s="10" t="str">
        <f aca="false">IF(A68="","",IF(J68="","Not prepared",IF(ABS(H68)&gt;Settings!$C$8,"Unexplained difference",IF(L68="","Awaiting review",IF(UPPER(TRIM(J68))=UPPER(TRIM(L68)),"Same preparer and reviewer",IF(M68&gt;Settings!$C$11,"Reviewed late",IF(AND(N68&lt;&gt;"",N68&gt;Settings!$C$9),"Complete - old items to clear","Complete")))))))</f>
        <v/>
      </c>
    </row>
    <row r="69" customFormat="false" ht="15" hidden="false" customHeight="false" outlineLevel="0" collapsed="false">
      <c r="A69" s="22"/>
      <c r="B69" s="8"/>
      <c r="C69" s="8"/>
      <c r="D69" s="8"/>
      <c r="E69" s="19"/>
      <c r="F69" s="19"/>
      <c r="G69" s="19"/>
      <c r="H69" s="23" t="str">
        <f aca="false">IF(A69="","",N(E69)-N(F69)-N(G69))</f>
        <v/>
      </c>
      <c r="I69" s="17"/>
      <c r="J69" s="8"/>
      <c r="K69" s="17"/>
      <c r="L69" s="8"/>
      <c r="M69" s="17"/>
      <c r="N69" s="24" t="str">
        <f aca="false">IF(OR(A69="",I69=""),"",Settings!$C$6-I69)</f>
        <v/>
      </c>
      <c r="O69" s="10" t="str">
        <f aca="false">IF(A69="","",IF(J69="","Not prepared",IF(ABS(H69)&gt;Settings!$C$8,"Unexplained difference",IF(L69="","Awaiting review",IF(UPPER(TRIM(J69))=UPPER(TRIM(L69)),"Same preparer and reviewer",IF(M69&gt;Settings!$C$11,"Reviewed late",IF(AND(N69&lt;&gt;"",N69&gt;Settings!$C$9),"Complete - old items to clear","Complete")))))))</f>
        <v/>
      </c>
    </row>
    <row r="70" customFormat="false" ht="15" hidden="false" customHeight="false" outlineLevel="0" collapsed="false">
      <c r="A70" s="22"/>
      <c r="B70" s="8"/>
      <c r="C70" s="8"/>
      <c r="D70" s="8"/>
      <c r="E70" s="19"/>
      <c r="F70" s="19"/>
      <c r="G70" s="19"/>
      <c r="H70" s="23" t="str">
        <f aca="false">IF(A70="","",N(E70)-N(F70)-N(G70))</f>
        <v/>
      </c>
      <c r="I70" s="17"/>
      <c r="J70" s="8"/>
      <c r="K70" s="17"/>
      <c r="L70" s="8"/>
      <c r="M70" s="17"/>
      <c r="N70" s="24" t="str">
        <f aca="false">IF(OR(A70="",I70=""),"",Settings!$C$6-I70)</f>
        <v/>
      </c>
      <c r="O70" s="10" t="str">
        <f aca="false">IF(A70="","",IF(J70="","Not prepared",IF(ABS(H70)&gt;Settings!$C$8,"Unexplained difference",IF(L70="","Awaiting review",IF(UPPER(TRIM(J70))=UPPER(TRIM(L70)),"Same preparer and reviewer",IF(M70&gt;Settings!$C$11,"Reviewed late",IF(AND(N70&lt;&gt;"",N70&gt;Settings!$C$9),"Complete - old items to clear","Complete")))))))</f>
        <v/>
      </c>
    </row>
    <row r="71" customFormat="false" ht="15" hidden="false" customHeight="false" outlineLevel="0" collapsed="false">
      <c r="A71" s="22"/>
      <c r="B71" s="8"/>
      <c r="C71" s="8"/>
      <c r="D71" s="8"/>
      <c r="E71" s="19"/>
      <c r="F71" s="19"/>
      <c r="G71" s="19"/>
      <c r="H71" s="23" t="str">
        <f aca="false">IF(A71="","",N(E71)-N(F71)-N(G71))</f>
        <v/>
      </c>
      <c r="I71" s="17"/>
      <c r="J71" s="8"/>
      <c r="K71" s="17"/>
      <c r="L71" s="8"/>
      <c r="M71" s="17"/>
      <c r="N71" s="24" t="str">
        <f aca="false">IF(OR(A71="",I71=""),"",Settings!$C$6-I71)</f>
        <v/>
      </c>
      <c r="O71" s="10" t="str">
        <f aca="false">IF(A71="","",IF(J71="","Not prepared",IF(ABS(H71)&gt;Settings!$C$8,"Unexplained difference",IF(L71="","Awaiting review",IF(UPPER(TRIM(J71))=UPPER(TRIM(L71)),"Same preparer and reviewer",IF(M71&gt;Settings!$C$11,"Reviewed late",IF(AND(N71&lt;&gt;"",N71&gt;Settings!$C$9),"Complete - old items to clear","Complete")))))))</f>
        <v/>
      </c>
    </row>
    <row r="72" customFormat="false" ht="15" hidden="false" customHeight="false" outlineLevel="0" collapsed="false">
      <c r="A72" s="22"/>
      <c r="B72" s="8"/>
      <c r="C72" s="8"/>
      <c r="D72" s="8"/>
      <c r="E72" s="19"/>
      <c r="F72" s="19"/>
      <c r="G72" s="19"/>
      <c r="H72" s="23" t="str">
        <f aca="false">IF(A72="","",N(E72)-N(F72)-N(G72))</f>
        <v/>
      </c>
      <c r="I72" s="17"/>
      <c r="J72" s="8"/>
      <c r="K72" s="17"/>
      <c r="L72" s="8"/>
      <c r="M72" s="17"/>
      <c r="N72" s="24" t="str">
        <f aca="false">IF(OR(A72="",I72=""),"",Settings!$C$6-I72)</f>
        <v/>
      </c>
      <c r="O72" s="10" t="str">
        <f aca="false">IF(A72="","",IF(J72="","Not prepared",IF(ABS(H72)&gt;Settings!$C$8,"Unexplained difference",IF(L72="","Awaiting review",IF(UPPER(TRIM(J72))=UPPER(TRIM(L72)),"Same preparer and reviewer",IF(M72&gt;Settings!$C$11,"Reviewed late",IF(AND(N72&lt;&gt;"",N72&gt;Settings!$C$9),"Complete - old items to clear","Complete")))))))</f>
        <v/>
      </c>
    </row>
    <row r="73" customFormat="false" ht="15" hidden="false" customHeight="false" outlineLevel="0" collapsed="false">
      <c r="A73" s="22"/>
      <c r="B73" s="8"/>
      <c r="C73" s="8"/>
      <c r="D73" s="8"/>
      <c r="E73" s="19"/>
      <c r="F73" s="19"/>
      <c r="G73" s="19"/>
      <c r="H73" s="23" t="str">
        <f aca="false">IF(A73="","",N(E73)-N(F73)-N(G73))</f>
        <v/>
      </c>
      <c r="I73" s="17"/>
      <c r="J73" s="8"/>
      <c r="K73" s="17"/>
      <c r="L73" s="8"/>
      <c r="M73" s="17"/>
      <c r="N73" s="24" t="str">
        <f aca="false">IF(OR(A73="",I73=""),"",Settings!$C$6-I73)</f>
        <v/>
      </c>
      <c r="O73" s="10" t="str">
        <f aca="false">IF(A73="","",IF(J73="","Not prepared",IF(ABS(H73)&gt;Settings!$C$8,"Unexplained difference",IF(L73="","Awaiting review",IF(UPPER(TRIM(J73))=UPPER(TRIM(L73)),"Same preparer and reviewer",IF(M73&gt;Settings!$C$11,"Reviewed late",IF(AND(N73&lt;&gt;"",N73&gt;Settings!$C$9),"Complete - old items to clear","Complete")))))))</f>
        <v/>
      </c>
    </row>
    <row r="74" customFormat="false" ht="15" hidden="false" customHeight="false" outlineLevel="0" collapsed="false">
      <c r="A74" s="22"/>
      <c r="B74" s="8"/>
      <c r="C74" s="8"/>
      <c r="D74" s="8"/>
      <c r="E74" s="19"/>
      <c r="F74" s="19"/>
      <c r="G74" s="19"/>
      <c r="H74" s="23" t="str">
        <f aca="false">IF(A74="","",N(E74)-N(F74)-N(G74))</f>
        <v/>
      </c>
      <c r="I74" s="17"/>
      <c r="J74" s="8"/>
      <c r="K74" s="17"/>
      <c r="L74" s="8"/>
      <c r="M74" s="17"/>
      <c r="N74" s="24" t="str">
        <f aca="false">IF(OR(A74="",I74=""),"",Settings!$C$6-I74)</f>
        <v/>
      </c>
      <c r="O74" s="10" t="str">
        <f aca="false">IF(A74="","",IF(J74="","Not prepared",IF(ABS(H74)&gt;Settings!$C$8,"Unexplained difference",IF(L74="","Awaiting review",IF(UPPER(TRIM(J74))=UPPER(TRIM(L74)),"Same preparer and reviewer",IF(M74&gt;Settings!$C$11,"Reviewed late",IF(AND(N74&lt;&gt;"",N74&gt;Settings!$C$9),"Complete - old items to clear","Complete")))))))</f>
        <v/>
      </c>
    </row>
    <row r="75" customFormat="false" ht="15" hidden="false" customHeight="false" outlineLevel="0" collapsed="false">
      <c r="A75" s="22"/>
      <c r="B75" s="8"/>
      <c r="C75" s="8"/>
      <c r="D75" s="8"/>
      <c r="E75" s="19"/>
      <c r="F75" s="19"/>
      <c r="G75" s="19"/>
      <c r="H75" s="23" t="str">
        <f aca="false">IF(A75="","",N(E75)-N(F75)-N(G75))</f>
        <v/>
      </c>
      <c r="I75" s="17"/>
      <c r="J75" s="8"/>
      <c r="K75" s="17"/>
      <c r="L75" s="8"/>
      <c r="M75" s="17"/>
      <c r="N75" s="24" t="str">
        <f aca="false">IF(OR(A75="",I75=""),"",Settings!$C$6-I75)</f>
        <v/>
      </c>
      <c r="O75" s="10" t="str">
        <f aca="false">IF(A75="","",IF(J75="","Not prepared",IF(ABS(H75)&gt;Settings!$C$8,"Unexplained difference",IF(L75="","Awaiting review",IF(UPPER(TRIM(J75))=UPPER(TRIM(L75)),"Same preparer and reviewer",IF(M75&gt;Settings!$C$11,"Reviewed late",IF(AND(N75&lt;&gt;"",N75&gt;Settings!$C$9),"Complete - old items to clear","Complete")))))))</f>
        <v/>
      </c>
    </row>
    <row r="76" customFormat="false" ht="15" hidden="false" customHeight="false" outlineLevel="0" collapsed="false">
      <c r="A76" s="22"/>
      <c r="B76" s="8"/>
      <c r="C76" s="8"/>
      <c r="D76" s="8"/>
      <c r="E76" s="19"/>
      <c r="F76" s="19"/>
      <c r="G76" s="19"/>
      <c r="H76" s="23" t="str">
        <f aca="false">IF(A76="","",N(E76)-N(F76)-N(G76))</f>
        <v/>
      </c>
      <c r="I76" s="17"/>
      <c r="J76" s="8"/>
      <c r="K76" s="17"/>
      <c r="L76" s="8"/>
      <c r="M76" s="17"/>
      <c r="N76" s="24" t="str">
        <f aca="false">IF(OR(A76="",I76=""),"",Settings!$C$6-I76)</f>
        <v/>
      </c>
      <c r="O76" s="10" t="str">
        <f aca="false">IF(A76="","",IF(J76="","Not prepared",IF(ABS(H76)&gt;Settings!$C$8,"Unexplained difference",IF(L76="","Awaiting review",IF(UPPER(TRIM(J76))=UPPER(TRIM(L76)),"Same preparer and reviewer",IF(M76&gt;Settings!$C$11,"Reviewed late",IF(AND(N76&lt;&gt;"",N76&gt;Settings!$C$9),"Complete - old items to clear","Complete")))))))</f>
        <v/>
      </c>
    </row>
    <row r="77" customFormat="false" ht="15" hidden="false" customHeight="false" outlineLevel="0" collapsed="false">
      <c r="A77" s="22"/>
      <c r="B77" s="8"/>
      <c r="C77" s="8"/>
      <c r="D77" s="8"/>
      <c r="E77" s="19"/>
      <c r="F77" s="19"/>
      <c r="G77" s="19"/>
      <c r="H77" s="23" t="str">
        <f aca="false">IF(A77="","",N(E77)-N(F77)-N(G77))</f>
        <v/>
      </c>
      <c r="I77" s="17"/>
      <c r="J77" s="8"/>
      <c r="K77" s="17"/>
      <c r="L77" s="8"/>
      <c r="M77" s="17"/>
      <c r="N77" s="24" t="str">
        <f aca="false">IF(OR(A77="",I77=""),"",Settings!$C$6-I77)</f>
        <v/>
      </c>
      <c r="O77" s="10" t="str">
        <f aca="false">IF(A77="","",IF(J77="","Not prepared",IF(ABS(H77)&gt;Settings!$C$8,"Unexplained difference",IF(L77="","Awaiting review",IF(UPPER(TRIM(J77))=UPPER(TRIM(L77)),"Same preparer and reviewer",IF(M77&gt;Settings!$C$11,"Reviewed late",IF(AND(N77&lt;&gt;"",N77&gt;Settings!$C$9),"Complete - old items to clear","Complete")))))))</f>
        <v/>
      </c>
    </row>
    <row r="78" customFormat="false" ht="15" hidden="false" customHeight="false" outlineLevel="0" collapsed="false">
      <c r="A78" s="22"/>
      <c r="B78" s="8"/>
      <c r="C78" s="8"/>
      <c r="D78" s="8"/>
      <c r="E78" s="19"/>
      <c r="F78" s="19"/>
      <c r="G78" s="19"/>
      <c r="H78" s="23" t="str">
        <f aca="false">IF(A78="","",N(E78)-N(F78)-N(G78))</f>
        <v/>
      </c>
      <c r="I78" s="17"/>
      <c r="J78" s="8"/>
      <c r="K78" s="17"/>
      <c r="L78" s="8"/>
      <c r="M78" s="17"/>
      <c r="N78" s="24" t="str">
        <f aca="false">IF(OR(A78="",I78=""),"",Settings!$C$6-I78)</f>
        <v/>
      </c>
      <c r="O78" s="10" t="str">
        <f aca="false">IF(A78="","",IF(J78="","Not prepared",IF(ABS(H78)&gt;Settings!$C$8,"Unexplained difference",IF(L78="","Awaiting review",IF(UPPER(TRIM(J78))=UPPER(TRIM(L78)),"Same preparer and reviewer",IF(M78&gt;Settings!$C$11,"Reviewed late",IF(AND(N78&lt;&gt;"",N78&gt;Settings!$C$9),"Complete - old items to clear","Complete")))))))</f>
        <v/>
      </c>
    </row>
    <row r="79" customFormat="false" ht="15" hidden="false" customHeight="false" outlineLevel="0" collapsed="false">
      <c r="A79" s="22"/>
      <c r="B79" s="8"/>
      <c r="C79" s="8"/>
      <c r="D79" s="8"/>
      <c r="E79" s="19"/>
      <c r="F79" s="19"/>
      <c r="G79" s="19"/>
      <c r="H79" s="23" t="str">
        <f aca="false">IF(A79="","",N(E79)-N(F79)-N(G79))</f>
        <v/>
      </c>
      <c r="I79" s="17"/>
      <c r="J79" s="8"/>
      <c r="K79" s="17"/>
      <c r="L79" s="8"/>
      <c r="M79" s="17"/>
      <c r="N79" s="24" t="str">
        <f aca="false">IF(OR(A79="",I79=""),"",Settings!$C$6-I79)</f>
        <v/>
      </c>
      <c r="O79" s="10" t="str">
        <f aca="false">IF(A79="","",IF(J79="","Not prepared",IF(ABS(H79)&gt;Settings!$C$8,"Unexplained difference",IF(L79="","Awaiting review",IF(UPPER(TRIM(J79))=UPPER(TRIM(L79)),"Same preparer and reviewer",IF(M79&gt;Settings!$C$11,"Reviewed late",IF(AND(N79&lt;&gt;"",N79&gt;Settings!$C$9),"Complete - old items to clear","Complete")))))))</f>
        <v/>
      </c>
    </row>
    <row r="80" customFormat="false" ht="15" hidden="false" customHeight="false" outlineLevel="0" collapsed="false">
      <c r="A80" s="22"/>
      <c r="B80" s="8"/>
      <c r="C80" s="8"/>
      <c r="D80" s="8"/>
      <c r="E80" s="19"/>
      <c r="F80" s="19"/>
      <c r="G80" s="19"/>
      <c r="H80" s="23" t="str">
        <f aca="false">IF(A80="","",N(E80)-N(F80)-N(G80))</f>
        <v/>
      </c>
      <c r="I80" s="17"/>
      <c r="J80" s="8"/>
      <c r="K80" s="17"/>
      <c r="L80" s="8"/>
      <c r="M80" s="17"/>
      <c r="N80" s="24" t="str">
        <f aca="false">IF(OR(A80="",I80=""),"",Settings!$C$6-I80)</f>
        <v/>
      </c>
      <c r="O80" s="10" t="str">
        <f aca="false">IF(A80="","",IF(J80="","Not prepared",IF(ABS(H80)&gt;Settings!$C$8,"Unexplained difference",IF(L80="","Awaiting review",IF(UPPER(TRIM(J80))=UPPER(TRIM(L80)),"Same preparer and reviewer",IF(M80&gt;Settings!$C$11,"Reviewed late",IF(AND(N80&lt;&gt;"",N80&gt;Settings!$C$9),"Complete - old items to clear","Complete")))))))</f>
        <v/>
      </c>
    </row>
    <row r="81" customFormat="false" ht="15" hidden="false" customHeight="false" outlineLevel="0" collapsed="false">
      <c r="A81" s="22"/>
      <c r="B81" s="8"/>
      <c r="C81" s="8"/>
      <c r="D81" s="8"/>
      <c r="E81" s="19"/>
      <c r="F81" s="19"/>
      <c r="G81" s="19"/>
      <c r="H81" s="23" t="str">
        <f aca="false">IF(A81="","",N(E81)-N(F81)-N(G81))</f>
        <v/>
      </c>
      <c r="I81" s="17"/>
      <c r="J81" s="8"/>
      <c r="K81" s="17"/>
      <c r="L81" s="8"/>
      <c r="M81" s="17"/>
      <c r="N81" s="24" t="str">
        <f aca="false">IF(OR(A81="",I81=""),"",Settings!$C$6-I81)</f>
        <v/>
      </c>
      <c r="O81" s="10" t="str">
        <f aca="false">IF(A81="","",IF(J81="","Not prepared",IF(ABS(H81)&gt;Settings!$C$8,"Unexplained difference",IF(L81="","Awaiting review",IF(UPPER(TRIM(J81))=UPPER(TRIM(L81)),"Same preparer and reviewer",IF(M81&gt;Settings!$C$11,"Reviewed late",IF(AND(N81&lt;&gt;"",N81&gt;Settings!$C$9),"Complete - old items to clear","Complete")))))))</f>
        <v/>
      </c>
    </row>
    <row r="82" customFormat="false" ht="15" hidden="false" customHeight="false" outlineLevel="0" collapsed="false">
      <c r="A82" s="22"/>
      <c r="B82" s="8"/>
      <c r="C82" s="8"/>
      <c r="D82" s="8"/>
      <c r="E82" s="19"/>
      <c r="F82" s="19"/>
      <c r="G82" s="19"/>
      <c r="H82" s="23" t="str">
        <f aca="false">IF(A82="","",N(E82)-N(F82)-N(G82))</f>
        <v/>
      </c>
      <c r="I82" s="17"/>
      <c r="J82" s="8"/>
      <c r="K82" s="17"/>
      <c r="L82" s="8"/>
      <c r="M82" s="17"/>
      <c r="N82" s="24" t="str">
        <f aca="false">IF(OR(A82="",I82=""),"",Settings!$C$6-I82)</f>
        <v/>
      </c>
      <c r="O82" s="10" t="str">
        <f aca="false">IF(A82="","",IF(J82="","Not prepared",IF(ABS(H82)&gt;Settings!$C$8,"Unexplained difference",IF(L82="","Awaiting review",IF(UPPER(TRIM(J82))=UPPER(TRIM(L82)),"Same preparer and reviewer",IF(M82&gt;Settings!$C$11,"Reviewed late",IF(AND(N82&lt;&gt;"",N82&gt;Settings!$C$9),"Complete - old items to clear","Complete")))))))</f>
        <v/>
      </c>
    </row>
    <row r="83" customFormat="false" ht="15" hidden="false" customHeight="false" outlineLevel="0" collapsed="false">
      <c r="A83" s="22"/>
      <c r="B83" s="8"/>
      <c r="C83" s="8"/>
      <c r="D83" s="8"/>
      <c r="E83" s="19"/>
      <c r="F83" s="19"/>
      <c r="G83" s="19"/>
      <c r="H83" s="23" t="str">
        <f aca="false">IF(A83="","",N(E83)-N(F83)-N(G83))</f>
        <v/>
      </c>
      <c r="I83" s="17"/>
      <c r="J83" s="8"/>
      <c r="K83" s="17"/>
      <c r="L83" s="8"/>
      <c r="M83" s="17"/>
      <c r="N83" s="24" t="str">
        <f aca="false">IF(OR(A83="",I83=""),"",Settings!$C$6-I83)</f>
        <v/>
      </c>
      <c r="O83" s="10" t="str">
        <f aca="false">IF(A83="","",IF(J83="","Not prepared",IF(ABS(H83)&gt;Settings!$C$8,"Unexplained difference",IF(L83="","Awaiting review",IF(UPPER(TRIM(J83))=UPPER(TRIM(L83)),"Same preparer and reviewer",IF(M83&gt;Settings!$C$11,"Reviewed late",IF(AND(N83&lt;&gt;"",N83&gt;Settings!$C$9),"Complete - old items to clear","Complete")))))))</f>
        <v/>
      </c>
    </row>
    <row r="84" customFormat="false" ht="15" hidden="false" customHeight="false" outlineLevel="0" collapsed="false">
      <c r="A84" s="22"/>
      <c r="B84" s="8"/>
      <c r="C84" s="8"/>
      <c r="D84" s="8"/>
      <c r="E84" s="19"/>
      <c r="F84" s="19"/>
      <c r="G84" s="19"/>
      <c r="H84" s="23" t="str">
        <f aca="false">IF(A84="","",N(E84)-N(F84)-N(G84))</f>
        <v/>
      </c>
      <c r="I84" s="17"/>
      <c r="J84" s="8"/>
      <c r="K84" s="17"/>
      <c r="L84" s="8"/>
      <c r="M84" s="17"/>
      <c r="N84" s="24" t="str">
        <f aca="false">IF(OR(A84="",I84=""),"",Settings!$C$6-I84)</f>
        <v/>
      </c>
      <c r="O84" s="10" t="str">
        <f aca="false">IF(A84="","",IF(J84="","Not prepared",IF(ABS(H84)&gt;Settings!$C$8,"Unexplained difference",IF(L84="","Awaiting review",IF(UPPER(TRIM(J84))=UPPER(TRIM(L84)),"Same preparer and reviewer",IF(M84&gt;Settings!$C$11,"Reviewed late",IF(AND(N84&lt;&gt;"",N84&gt;Settings!$C$9),"Complete - old items to clear","Complete")))))))</f>
        <v/>
      </c>
    </row>
    <row r="85" customFormat="false" ht="15" hidden="false" customHeight="false" outlineLevel="0" collapsed="false">
      <c r="A85" s="22"/>
      <c r="B85" s="8"/>
      <c r="C85" s="8"/>
      <c r="D85" s="8"/>
      <c r="E85" s="19"/>
      <c r="F85" s="19"/>
      <c r="G85" s="19"/>
      <c r="H85" s="23" t="str">
        <f aca="false">IF(A85="","",N(E85)-N(F85)-N(G85))</f>
        <v/>
      </c>
      <c r="I85" s="17"/>
      <c r="J85" s="8"/>
      <c r="K85" s="17"/>
      <c r="L85" s="8"/>
      <c r="M85" s="17"/>
      <c r="N85" s="24" t="str">
        <f aca="false">IF(OR(A85="",I85=""),"",Settings!$C$6-I85)</f>
        <v/>
      </c>
      <c r="O85" s="10" t="str">
        <f aca="false">IF(A85="","",IF(J85="","Not prepared",IF(ABS(H85)&gt;Settings!$C$8,"Unexplained difference",IF(L85="","Awaiting review",IF(UPPER(TRIM(J85))=UPPER(TRIM(L85)),"Same preparer and reviewer",IF(M85&gt;Settings!$C$11,"Reviewed late",IF(AND(N85&lt;&gt;"",N85&gt;Settings!$C$9),"Complete - old items to clear","Complete")))))))</f>
        <v/>
      </c>
    </row>
    <row r="86" customFormat="false" ht="15" hidden="false" customHeight="false" outlineLevel="0" collapsed="false">
      <c r="A86" s="22"/>
      <c r="B86" s="8"/>
      <c r="C86" s="8"/>
      <c r="D86" s="8"/>
      <c r="E86" s="19"/>
      <c r="F86" s="19"/>
      <c r="G86" s="19"/>
      <c r="H86" s="23" t="str">
        <f aca="false">IF(A86="","",N(E86)-N(F86)-N(G86))</f>
        <v/>
      </c>
      <c r="I86" s="17"/>
      <c r="J86" s="8"/>
      <c r="K86" s="17"/>
      <c r="L86" s="8"/>
      <c r="M86" s="17"/>
      <c r="N86" s="24" t="str">
        <f aca="false">IF(OR(A86="",I86=""),"",Settings!$C$6-I86)</f>
        <v/>
      </c>
      <c r="O86" s="10" t="str">
        <f aca="false">IF(A86="","",IF(J86="","Not prepared",IF(ABS(H86)&gt;Settings!$C$8,"Unexplained difference",IF(L86="","Awaiting review",IF(UPPER(TRIM(J86))=UPPER(TRIM(L86)),"Same preparer and reviewer",IF(M86&gt;Settings!$C$11,"Reviewed late",IF(AND(N86&lt;&gt;"",N86&gt;Settings!$C$9),"Complete - old items to clear","Complete")))))))</f>
        <v/>
      </c>
    </row>
    <row r="87" customFormat="false" ht="15" hidden="false" customHeight="false" outlineLevel="0" collapsed="false">
      <c r="A87" s="22"/>
      <c r="B87" s="8"/>
      <c r="C87" s="8"/>
      <c r="D87" s="8"/>
      <c r="E87" s="19"/>
      <c r="F87" s="19"/>
      <c r="G87" s="19"/>
      <c r="H87" s="23" t="str">
        <f aca="false">IF(A87="","",N(E87)-N(F87)-N(G87))</f>
        <v/>
      </c>
      <c r="I87" s="17"/>
      <c r="J87" s="8"/>
      <c r="K87" s="17"/>
      <c r="L87" s="8"/>
      <c r="M87" s="17"/>
      <c r="N87" s="24" t="str">
        <f aca="false">IF(OR(A87="",I87=""),"",Settings!$C$6-I87)</f>
        <v/>
      </c>
      <c r="O87" s="10" t="str">
        <f aca="false">IF(A87="","",IF(J87="","Not prepared",IF(ABS(H87)&gt;Settings!$C$8,"Unexplained difference",IF(L87="","Awaiting review",IF(UPPER(TRIM(J87))=UPPER(TRIM(L87)),"Same preparer and reviewer",IF(M87&gt;Settings!$C$11,"Reviewed late",IF(AND(N87&lt;&gt;"",N87&gt;Settings!$C$9),"Complete - old items to clear","Complete")))))))</f>
        <v/>
      </c>
    </row>
    <row r="88" customFormat="false" ht="15" hidden="false" customHeight="false" outlineLevel="0" collapsed="false">
      <c r="A88" s="22"/>
      <c r="B88" s="8"/>
      <c r="C88" s="8"/>
      <c r="D88" s="8"/>
      <c r="E88" s="19"/>
      <c r="F88" s="19"/>
      <c r="G88" s="19"/>
      <c r="H88" s="23" t="str">
        <f aca="false">IF(A88="","",N(E88)-N(F88)-N(G88))</f>
        <v/>
      </c>
      <c r="I88" s="17"/>
      <c r="J88" s="8"/>
      <c r="K88" s="17"/>
      <c r="L88" s="8"/>
      <c r="M88" s="17"/>
      <c r="N88" s="24" t="str">
        <f aca="false">IF(OR(A88="",I88=""),"",Settings!$C$6-I88)</f>
        <v/>
      </c>
      <c r="O88" s="10" t="str">
        <f aca="false">IF(A88="","",IF(J88="","Not prepared",IF(ABS(H88)&gt;Settings!$C$8,"Unexplained difference",IF(L88="","Awaiting review",IF(UPPER(TRIM(J88))=UPPER(TRIM(L88)),"Same preparer and reviewer",IF(M88&gt;Settings!$C$11,"Reviewed late",IF(AND(N88&lt;&gt;"",N88&gt;Settings!$C$9),"Complete - old items to clear","Complete")))))))</f>
        <v/>
      </c>
    </row>
    <row r="89" customFormat="false" ht="15" hidden="false" customHeight="false" outlineLevel="0" collapsed="false">
      <c r="A89" s="22"/>
      <c r="B89" s="8"/>
      <c r="C89" s="8"/>
      <c r="D89" s="8"/>
      <c r="E89" s="19"/>
      <c r="F89" s="19"/>
      <c r="G89" s="19"/>
      <c r="H89" s="23" t="str">
        <f aca="false">IF(A89="","",N(E89)-N(F89)-N(G89))</f>
        <v/>
      </c>
      <c r="I89" s="17"/>
      <c r="J89" s="8"/>
      <c r="K89" s="17"/>
      <c r="L89" s="8"/>
      <c r="M89" s="17"/>
      <c r="N89" s="24" t="str">
        <f aca="false">IF(OR(A89="",I89=""),"",Settings!$C$6-I89)</f>
        <v/>
      </c>
      <c r="O89" s="10" t="str">
        <f aca="false">IF(A89="","",IF(J89="","Not prepared",IF(ABS(H89)&gt;Settings!$C$8,"Unexplained difference",IF(L89="","Awaiting review",IF(UPPER(TRIM(J89))=UPPER(TRIM(L89)),"Same preparer and reviewer",IF(M89&gt;Settings!$C$11,"Reviewed late",IF(AND(N89&lt;&gt;"",N89&gt;Settings!$C$9),"Complete - old items to clear","Complete")))))))</f>
        <v/>
      </c>
    </row>
    <row r="90" customFormat="false" ht="15" hidden="false" customHeight="false" outlineLevel="0" collapsed="false">
      <c r="A90" s="22"/>
      <c r="B90" s="8"/>
      <c r="C90" s="8"/>
      <c r="D90" s="8"/>
      <c r="E90" s="19"/>
      <c r="F90" s="19"/>
      <c r="G90" s="19"/>
      <c r="H90" s="23" t="str">
        <f aca="false">IF(A90="","",N(E90)-N(F90)-N(G90))</f>
        <v/>
      </c>
      <c r="I90" s="17"/>
      <c r="J90" s="8"/>
      <c r="K90" s="17"/>
      <c r="L90" s="8"/>
      <c r="M90" s="17"/>
      <c r="N90" s="24" t="str">
        <f aca="false">IF(OR(A90="",I90=""),"",Settings!$C$6-I90)</f>
        <v/>
      </c>
      <c r="O90" s="10" t="str">
        <f aca="false">IF(A90="","",IF(J90="","Not prepared",IF(ABS(H90)&gt;Settings!$C$8,"Unexplained difference",IF(L90="","Awaiting review",IF(UPPER(TRIM(J90))=UPPER(TRIM(L90)),"Same preparer and reviewer",IF(M90&gt;Settings!$C$11,"Reviewed late",IF(AND(N90&lt;&gt;"",N90&gt;Settings!$C$9),"Complete - old items to clear","Complete")))))))</f>
        <v/>
      </c>
    </row>
    <row r="91" customFormat="false" ht="15" hidden="false" customHeight="false" outlineLevel="0" collapsed="false">
      <c r="A91" s="22"/>
      <c r="B91" s="8"/>
      <c r="C91" s="8"/>
      <c r="D91" s="8"/>
      <c r="E91" s="19"/>
      <c r="F91" s="19"/>
      <c r="G91" s="19"/>
      <c r="H91" s="23" t="str">
        <f aca="false">IF(A91="","",N(E91)-N(F91)-N(G91))</f>
        <v/>
      </c>
      <c r="I91" s="17"/>
      <c r="J91" s="8"/>
      <c r="K91" s="17"/>
      <c r="L91" s="8"/>
      <c r="M91" s="17"/>
      <c r="N91" s="24" t="str">
        <f aca="false">IF(OR(A91="",I91=""),"",Settings!$C$6-I91)</f>
        <v/>
      </c>
      <c r="O91" s="10" t="str">
        <f aca="false">IF(A91="","",IF(J91="","Not prepared",IF(ABS(H91)&gt;Settings!$C$8,"Unexplained difference",IF(L91="","Awaiting review",IF(UPPER(TRIM(J91))=UPPER(TRIM(L91)),"Same preparer and reviewer",IF(M91&gt;Settings!$C$11,"Reviewed late",IF(AND(N91&lt;&gt;"",N91&gt;Settings!$C$9),"Complete - old items to clear","Complete")))))))</f>
        <v/>
      </c>
    </row>
    <row r="92" customFormat="false" ht="15" hidden="false" customHeight="false" outlineLevel="0" collapsed="false">
      <c r="A92" s="22"/>
      <c r="B92" s="8"/>
      <c r="C92" s="8"/>
      <c r="D92" s="8"/>
      <c r="E92" s="19"/>
      <c r="F92" s="19"/>
      <c r="G92" s="19"/>
      <c r="H92" s="23" t="str">
        <f aca="false">IF(A92="","",N(E92)-N(F92)-N(G92))</f>
        <v/>
      </c>
      <c r="I92" s="17"/>
      <c r="J92" s="8"/>
      <c r="K92" s="17"/>
      <c r="L92" s="8"/>
      <c r="M92" s="17"/>
      <c r="N92" s="24" t="str">
        <f aca="false">IF(OR(A92="",I92=""),"",Settings!$C$6-I92)</f>
        <v/>
      </c>
      <c r="O92" s="10" t="str">
        <f aca="false">IF(A92="","",IF(J92="","Not prepared",IF(ABS(H92)&gt;Settings!$C$8,"Unexplained difference",IF(L92="","Awaiting review",IF(UPPER(TRIM(J92))=UPPER(TRIM(L92)),"Same preparer and reviewer",IF(M92&gt;Settings!$C$11,"Reviewed late",IF(AND(N92&lt;&gt;"",N92&gt;Settings!$C$9),"Complete - old items to clear","Complete")))))))</f>
        <v/>
      </c>
    </row>
    <row r="93" customFormat="false" ht="15" hidden="false" customHeight="false" outlineLevel="0" collapsed="false">
      <c r="A93" s="22"/>
      <c r="B93" s="8"/>
      <c r="C93" s="8"/>
      <c r="D93" s="8"/>
      <c r="E93" s="19"/>
      <c r="F93" s="19"/>
      <c r="G93" s="19"/>
      <c r="H93" s="23" t="str">
        <f aca="false">IF(A93="","",N(E93)-N(F93)-N(G93))</f>
        <v/>
      </c>
      <c r="I93" s="17"/>
      <c r="J93" s="8"/>
      <c r="K93" s="17"/>
      <c r="L93" s="8"/>
      <c r="M93" s="17"/>
      <c r="N93" s="24" t="str">
        <f aca="false">IF(OR(A93="",I93=""),"",Settings!$C$6-I93)</f>
        <v/>
      </c>
      <c r="O93" s="10" t="str">
        <f aca="false">IF(A93="","",IF(J93="","Not prepared",IF(ABS(H93)&gt;Settings!$C$8,"Unexplained difference",IF(L93="","Awaiting review",IF(UPPER(TRIM(J93))=UPPER(TRIM(L93)),"Same preparer and reviewer",IF(M93&gt;Settings!$C$11,"Reviewed late",IF(AND(N93&lt;&gt;"",N93&gt;Settings!$C$9),"Complete - old items to clear","Complete")))))))</f>
        <v/>
      </c>
    </row>
    <row r="94" customFormat="false" ht="15" hidden="false" customHeight="false" outlineLevel="0" collapsed="false">
      <c r="A94" s="22"/>
      <c r="B94" s="8"/>
      <c r="C94" s="8"/>
      <c r="D94" s="8"/>
      <c r="E94" s="19"/>
      <c r="F94" s="19"/>
      <c r="G94" s="19"/>
      <c r="H94" s="23" t="str">
        <f aca="false">IF(A94="","",N(E94)-N(F94)-N(G94))</f>
        <v/>
      </c>
      <c r="I94" s="17"/>
      <c r="J94" s="8"/>
      <c r="K94" s="17"/>
      <c r="L94" s="8"/>
      <c r="M94" s="17"/>
      <c r="N94" s="24" t="str">
        <f aca="false">IF(OR(A94="",I94=""),"",Settings!$C$6-I94)</f>
        <v/>
      </c>
      <c r="O94" s="10" t="str">
        <f aca="false">IF(A94="","",IF(J94="","Not prepared",IF(ABS(H94)&gt;Settings!$C$8,"Unexplained difference",IF(L94="","Awaiting review",IF(UPPER(TRIM(J94))=UPPER(TRIM(L94)),"Same preparer and reviewer",IF(M94&gt;Settings!$C$11,"Reviewed late",IF(AND(N94&lt;&gt;"",N94&gt;Settings!$C$9),"Complete - old items to clear","Complete")))))))</f>
        <v/>
      </c>
    </row>
    <row r="95" customFormat="false" ht="15" hidden="false" customHeight="false" outlineLevel="0" collapsed="false">
      <c r="A95" s="22"/>
      <c r="B95" s="8"/>
      <c r="C95" s="8"/>
      <c r="D95" s="8"/>
      <c r="E95" s="19"/>
      <c r="F95" s="19"/>
      <c r="G95" s="19"/>
      <c r="H95" s="23" t="str">
        <f aca="false">IF(A95="","",N(E95)-N(F95)-N(G95))</f>
        <v/>
      </c>
      <c r="I95" s="17"/>
      <c r="J95" s="8"/>
      <c r="K95" s="17"/>
      <c r="L95" s="8"/>
      <c r="M95" s="17"/>
      <c r="N95" s="24" t="str">
        <f aca="false">IF(OR(A95="",I95=""),"",Settings!$C$6-I95)</f>
        <v/>
      </c>
      <c r="O95" s="10" t="str">
        <f aca="false">IF(A95="","",IF(J95="","Not prepared",IF(ABS(H95)&gt;Settings!$C$8,"Unexplained difference",IF(L95="","Awaiting review",IF(UPPER(TRIM(J95))=UPPER(TRIM(L95)),"Same preparer and reviewer",IF(M95&gt;Settings!$C$11,"Reviewed late",IF(AND(N95&lt;&gt;"",N95&gt;Settings!$C$9),"Complete - old items to clear","Complete")))))))</f>
        <v/>
      </c>
    </row>
    <row r="96" customFormat="false" ht="15" hidden="false" customHeight="false" outlineLevel="0" collapsed="false">
      <c r="A96" s="22"/>
      <c r="B96" s="8"/>
      <c r="C96" s="8"/>
      <c r="D96" s="8"/>
      <c r="E96" s="19"/>
      <c r="F96" s="19"/>
      <c r="G96" s="19"/>
      <c r="H96" s="23" t="str">
        <f aca="false">IF(A96="","",N(E96)-N(F96)-N(G96))</f>
        <v/>
      </c>
      <c r="I96" s="17"/>
      <c r="J96" s="8"/>
      <c r="K96" s="17"/>
      <c r="L96" s="8"/>
      <c r="M96" s="17"/>
      <c r="N96" s="24" t="str">
        <f aca="false">IF(OR(A96="",I96=""),"",Settings!$C$6-I96)</f>
        <v/>
      </c>
      <c r="O96" s="10" t="str">
        <f aca="false">IF(A96="","",IF(J96="","Not prepared",IF(ABS(H96)&gt;Settings!$C$8,"Unexplained difference",IF(L96="","Awaiting review",IF(UPPER(TRIM(J96))=UPPER(TRIM(L96)),"Same preparer and reviewer",IF(M96&gt;Settings!$C$11,"Reviewed late",IF(AND(N96&lt;&gt;"",N96&gt;Settings!$C$9),"Complete - old items to clear","Complete")))))))</f>
        <v/>
      </c>
    </row>
    <row r="97" customFormat="false" ht="15" hidden="false" customHeight="false" outlineLevel="0" collapsed="false">
      <c r="A97" s="22"/>
      <c r="B97" s="8"/>
      <c r="C97" s="8"/>
      <c r="D97" s="8"/>
      <c r="E97" s="19"/>
      <c r="F97" s="19"/>
      <c r="G97" s="19"/>
      <c r="H97" s="23" t="str">
        <f aca="false">IF(A97="","",N(E97)-N(F97)-N(G97))</f>
        <v/>
      </c>
      <c r="I97" s="17"/>
      <c r="J97" s="8"/>
      <c r="K97" s="17"/>
      <c r="L97" s="8"/>
      <c r="M97" s="17"/>
      <c r="N97" s="24" t="str">
        <f aca="false">IF(OR(A97="",I97=""),"",Settings!$C$6-I97)</f>
        <v/>
      </c>
      <c r="O97" s="10" t="str">
        <f aca="false">IF(A97="","",IF(J97="","Not prepared",IF(ABS(H97)&gt;Settings!$C$8,"Unexplained difference",IF(L97="","Awaiting review",IF(UPPER(TRIM(J97))=UPPER(TRIM(L97)),"Same preparer and reviewer",IF(M97&gt;Settings!$C$11,"Reviewed late",IF(AND(N97&lt;&gt;"",N97&gt;Settings!$C$9),"Complete - old items to clear","Complete")))))))</f>
        <v/>
      </c>
    </row>
    <row r="98" customFormat="false" ht="15" hidden="false" customHeight="false" outlineLevel="0" collapsed="false">
      <c r="A98" s="22"/>
      <c r="B98" s="8"/>
      <c r="C98" s="8"/>
      <c r="D98" s="8"/>
      <c r="E98" s="19"/>
      <c r="F98" s="19"/>
      <c r="G98" s="19"/>
      <c r="H98" s="23" t="str">
        <f aca="false">IF(A98="","",N(E98)-N(F98)-N(G98))</f>
        <v/>
      </c>
      <c r="I98" s="17"/>
      <c r="J98" s="8"/>
      <c r="K98" s="17"/>
      <c r="L98" s="8"/>
      <c r="M98" s="17"/>
      <c r="N98" s="24" t="str">
        <f aca="false">IF(OR(A98="",I98=""),"",Settings!$C$6-I98)</f>
        <v/>
      </c>
      <c r="O98" s="10" t="str">
        <f aca="false">IF(A98="","",IF(J98="","Not prepared",IF(ABS(H98)&gt;Settings!$C$8,"Unexplained difference",IF(L98="","Awaiting review",IF(UPPER(TRIM(J98))=UPPER(TRIM(L98)),"Same preparer and reviewer",IF(M98&gt;Settings!$C$11,"Reviewed late",IF(AND(N98&lt;&gt;"",N98&gt;Settings!$C$9),"Complete - old items to clear","Complete")))))))</f>
        <v/>
      </c>
    </row>
    <row r="99" customFormat="false" ht="15" hidden="false" customHeight="false" outlineLevel="0" collapsed="false">
      <c r="A99" s="22"/>
      <c r="B99" s="8"/>
      <c r="C99" s="8"/>
      <c r="D99" s="8"/>
      <c r="E99" s="19"/>
      <c r="F99" s="19"/>
      <c r="G99" s="19"/>
      <c r="H99" s="23" t="str">
        <f aca="false">IF(A99="","",N(E99)-N(F99)-N(G99))</f>
        <v/>
      </c>
      <c r="I99" s="17"/>
      <c r="J99" s="8"/>
      <c r="K99" s="17"/>
      <c r="L99" s="8"/>
      <c r="M99" s="17"/>
      <c r="N99" s="24" t="str">
        <f aca="false">IF(OR(A99="",I99=""),"",Settings!$C$6-I99)</f>
        <v/>
      </c>
      <c r="O99" s="10" t="str">
        <f aca="false">IF(A99="","",IF(J99="","Not prepared",IF(ABS(H99)&gt;Settings!$C$8,"Unexplained difference",IF(L99="","Awaiting review",IF(UPPER(TRIM(J99))=UPPER(TRIM(L99)),"Same preparer and reviewer",IF(M99&gt;Settings!$C$11,"Reviewed late",IF(AND(N99&lt;&gt;"",N99&gt;Settings!$C$9),"Complete - old items to clear","Complete")))))))</f>
        <v/>
      </c>
    </row>
    <row r="100" customFormat="false" ht="15" hidden="false" customHeight="false" outlineLevel="0" collapsed="false">
      <c r="A100" s="22"/>
      <c r="B100" s="8"/>
      <c r="C100" s="8"/>
      <c r="D100" s="8"/>
      <c r="E100" s="19"/>
      <c r="F100" s="19"/>
      <c r="G100" s="19"/>
      <c r="H100" s="23" t="str">
        <f aca="false">IF(A100="","",N(E100)-N(F100)-N(G100))</f>
        <v/>
      </c>
      <c r="I100" s="17"/>
      <c r="J100" s="8"/>
      <c r="K100" s="17"/>
      <c r="L100" s="8"/>
      <c r="M100" s="17"/>
      <c r="N100" s="24" t="str">
        <f aca="false">IF(OR(A100="",I100=""),"",Settings!$C$6-I100)</f>
        <v/>
      </c>
      <c r="O100" s="10" t="str">
        <f aca="false">IF(A100="","",IF(J100="","Not prepared",IF(ABS(H100)&gt;Settings!$C$8,"Unexplained difference",IF(L100="","Awaiting review",IF(UPPER(TRIM(J100))=UPPER(TRIM(L100)),"Same preparer and reviewer",IF(M100&gt;Settings!$C$11,"Reviewed late",IF(AND(N100&lt;&gt;"",N100&gt;Settings!$C$9),"Complete - old items to clear","Complete")))))))</f>
        <v/>
      </c>
    </row>
    <row r="101" customFormat="false" ht="15" hidden="false" customHeight="false" outlineLevel="0" collapsed="false">
      <c r="A101" s="22"/>
      <c r="B101" s="8"/>
      <c r="C101" s="8"/>
      <c r="D101" s="8"/>
      <c r="E101" s="19"/>
      <c r="F101" s="19"/>
      <c r="G101" s="19"/>
      <c r="H101" s="23" t="str">
        <f aca="false">IF(A101="","",N(E101)-N(F101)-N(G101))</f>
        <v/>
      </c>
      <c r="I101" s="17"/>
      <c r="J101" s="8"/>
      <c r="K101" s="17"/>
      <c r="L101" s="8"/>
      <c r="M101" s="17"/>
      <c r="N101" s="24" t="str">
        <f aca="false">IF(OR(A101="",I101=""),"",Settings!$C$6-I101)</f>
        <v/>
      </c>
      <c r="O101" s="10" t="str">
        <f aca="false">IF(A101="","",IF(J101="","Not prepared",IF(ABS(H101)&gt;Settings!$C$8,"Unexplained difference",IF(L101="","Awaiting review",IF(UPPER(TRIM(J101))=UPPER(TRIM(L101)),"Same preparer and reviewer",IF(M101&gt;Settings!$C$11,"Reviewed late",IF(AND(N101&lt;&gt;"",N101&gt;Settings!$C$9),"Complete - old items to clear","Complete")))))))</f>
        <v/>
      </c>
    </row>
    <row r="102" customFormat="false" ht="15" hidden="false" customHeight="false" outlineLevel="0" collapsed="false">
      <c r="A102" s="22"/>
      <c r="B102" s="8"/>
      <c r="C102" s="8"/>
      <c r="D102" s="8"/>
      <c r="E102" s="19"/>
      <c r="F102" s="19"/>
      <c r="G102" s="19"/>
      <c r="H102" s="23" t="str">
        <f aca="false">IF(A102="","",N(E102)-N(F102)-N(G102))</f>
        <v/>
      </c>
      <c r="I102" s="17"/>
      <c r="J102" s="8"/>
      <c r="K102" s="17"/>
      <c r="L102" s="8"/>
      <c r="M102" s="17"/>
      <c r="N102" s="24" t="str">
        <f aca="false">IF(OR(A102="",I102=""),"",Settings!$C$6-I102)</f>
        <v/>
      </c>
      <c r="O102" s="10" t="str">
        <f aca="false">IF(A102="","",IF(J102="","Not prepared",IF(ABS(H102)&gt;Settings!$C$8,"Unexplained difference",IF(L102="","Awaiting review",IF(UPPER(TRIM(J102))=UPPER(TRIM(L102)),"Same preparer and reviewer",IF(M102&gt;Settings!$C$11,"Reviewed late",IF(AND(N102&lt;&gt;"",N102&gt;Settings!$C$9),"Complete - old items to clear","Complete")))))))</f>
        <v/>
      </c>
    </row>
    <row r="103" customFormat="false" ht="15" hidden="false" customHeight="false" outlineLevel="0" collapsed="false">
      <c r="A103" s="22"/>
      <c r="B103" s="8"/>
      <c r="C103" s="8"/>
      <c r="D103" s="8"/>
      <c r="E103" s="19"/>
      <c r="F103" s="19"/>
      <c r="G103" s="19"/>
      <c r="H103" s="23" t="str">
        <f aca="false">IF(A103="","",N(E103)-N(F103)-N(G103))</f>
        <v/>
      </c>
      <c r="I103" s="17"/>
      <c r="J103" s="8"/>
      <c r="K103" s="17"/>
      <c r="L103" s="8"/>
      <c r="M103" s="17"/>
      <c r="N103" s="24" t="str">
        <f aca="false">IF(OR(A103="",I103=""),"",Settings!$C$6-I103)</f>
        <v/>
      </c>
      <c r="O103" s="10" t="str">
        <f aca="false">IF(A103="","",IF(J103="","Not prepared",IF(ABS(H103)&gt;Settings!$C$8,"Unexplained difference",IF(L103="","Awaiting review",IF(UPPER(TRIM(J103))=UPPER(TRIM(L103)),"Same preparer and reviewer",IF(M103&gt;Settings!$C$11,"Reviewed late",IF(AND(N103&lt;&gt;"",N103&gt;Settings!$C$9),"Complete - old items to clear","Complete")))))))</f>
        <v/>
      </c>
    </row>
    <row r="104" customFormat="false" ht="15" hidden="false" customHeight="false" outlineLevel="0" collapsed="false">
      <c r="A104" s="22"/>
      <c r="B104" s="8"/>
      <c r="C104" s="8"/>
      <c r="D104" s="8"/>
      <c r="E104" s="19"/>
      <c r="F104" s="19"/>
      <c r="G104" s="19"/>
      <c r="H104" s="23" t="str">
        <f aca="false">IF(A104="","",N(E104)-N(F104)-N(G104))</f>
        <v/>
      </c>
      <c r="I104" s="17"/>
      <c r="J104" s="8"/>
      <c r="K104" s="17"/>
      <c r="L104" s="8"/>
      <c r="M104" s="17"/>
      <c r="N104" s="24" t="str">
        <f aca="false">IF(OR(A104="",I104=""),"",Settings!$C$6-I104)</f>
        <v/>
      </c>
      <c r="O104" s="10" t="str">
        <f aca="false">IF(A104="","",IF(J104="","Not prepared",IF(ABS(H104)&gt;Settings!$C$8,"Unexplained difference",IF(L104="","Awaiting review",IF(UPPER(TRIM(J104))=UPPER(TRIM(L104)),"Same preparer and reviewer",IF(M104&gt;Settings!$C$11,"Reviewed late",IF(AND(N104&lt;&gt;"",N104&gt;Settings!$C$9),"Complete - old items to clear","Complete")))))))</f>
        <v/>
      </c>
    </row>
    <row r="105" customFormat="false" ht="15" hidden="false" customHeight="false" outlineLevel="0" collapsed="false">
      <c r="A105" s="22"/>
      <c r="B105" s="8"/>
      <c r="C105" s="8"/>
      <c r="D105" s="8"/>
      <c r="E105" s="19"/>
      <c r="F105" s="19"/>
      <c r="G105" s="19"/>
      <c r="H105" s="23" t="str">
        <f aca="false">IF(A105="","",N(E105)-N(F105)-N(G105))</f>
        <v/>
      </c>
      <c r="I105" s="17"/>
      <c r="J105" s="8"/>
      <c r="K105" s="17"/>
      <c r="L105" s="8"/>
      <c r="M105" s="17"/>
      <c r="N105" s="24" t="str">
        <f aca="false">IF(OR(A105="",I105=""),"",Settings!$C$6-I105)</f>
        <v/>
      </c>
      <c r="O105" s="10" t="str">
        <f aca="false">IF(A105="","",IF(J105="","Not prepared",IF(ABS(H105)&gt;Settings!$C$8,"Unexplained difference",IF(L105="","Awaiting review",IF(UPPER(TRIM(J105))=UPPER(TRIM(L105)),"Same preparer and reviewer",IF(M105&gt;Settings!$C$11,"Reviewed late",IF(AND(N105&lt;&gt;"",N105&gt;Settings!$C$9),"Complete - old items to clear","Complete")))))))</f>
        <v/>
      </c>
    </row>
    <row r="106" customFormat="false" ht="15" hidden="false" customHeight="false" outlineLevel="0" collapsed="false">
      <c r="A106" s="22"/>
      <c r="B106" s="8"/>
      <c r="C106" s="8"/>
      <c r="D106" s="8"/>
      <c r="E106" s="19"/>
      <c r="F106" s="19"/>
      <c r="G106" s="19"/>
      <c r="H106" s="23" t="str">
        <f aca="false">IF(A106="","",N(E106)-N(F106)-N(G106))</f>
        <v/>
      </c>
      <c r="I106" s="17"/>
      <c r="J106" s="8"/>
      <c r="K106" s="17"/>
      <c r="L106" s="8"/>
      <c r="M106" s="17"/>
      <c r="N106" s="24" t="str">
        <f aca="false">IF(OR(A106="",I106=""),"",Settings!$C$6-I106)</f>
        <v/>
      </c>
      <c r="O106" s="10" t="str">
        <f aca="false">IF(A106="","",IF(J106="","Not prepared",IF(ABS(H106)&gt;Settings!$C$8,"Unexplained difference",IF(L106="","Awaiting review",IF(UPPER(TRIM(J106))=UPPER(TRIM(L106)),"Same preparer and reviewer",IF(M106&gt;Settings!$C$11,"Reviewed late",IF(AND(N106&lt;&gt;"",N106&gt;Settings!$C$9),"Complete - old items to clear","Complete")))))))</f>
        <v/>
      </c>
    </row>
    <row r="107" customFormat="false" ht="15" hidden="false" customHeight="false" outlineLevel="0" collapsed="false">
      <c r="A107" s="22"/>
      <c r="B107" s="8"/>
      <c r="C107" s="8"/>
      <c r="D107" s="8"/>
      <c r="E107" s="19"/>
      <c r="F107" s="19"/>
      <c r="G107" s="19"/>
      <c r="H107" s="23" t="str">
        <f aca="false">IF(A107="","",N(E107)-N(F107)-N(G107))</f>
        <v/>
      </c>
      <c r="I107" s="17"/>
      <c r="J107" s="8"/>
      <c r="K107" s="17"/>
      <c r="L107" s="8"/>
      <c r="M107" s="17"/>
      <c r="N107" s="24" t="str">
        <f aca="false">IF(OR(A107="",I107=""),"",Settings!$C$6-I107)</f>
        <v/>
      </c>
      <c r="O107" s="10" t="str">
        <f aca="false">IF(A107="","",IF(J107="","Not prepared",IF(ABS(H107)&gt;Settings!$C$8,"Unexplained difference",IF(L107="","Awaiting review",IF(UPPER(TRIM(J107))=UPPER(TRIM(L107)),"Same preparer and reviewer",IF(M107&gt;Settings!$C$11,"Reviewed late",IF(AND(N107&lt;&gt;"",N107&gt;Settings!$C$9),"Complete - old items to clear","Complete")))))))</f>
        <v/>
      </c>
    </row>
    <row r="108" customFormat="false" ht="15" hidden="false" customHeight="false" outlineLevel="0" collapsed="false">
      <c r="A108" s="22"/>
      <c r="B108" s="8"/>
      <c r="C108" s="8"/>
      <c r="D108" s="8"/>
      <c r="E108" s="19"/>
      <c r="F108" s="19"/>
      <c r="G108" s="19"/>
      <c r="H108" s="23" t="str">
        <f aca="false">IF(A108="","",N(E108)-N(F108)-N(G108))</f>
        <v/>
      </c>
      <c r="I108" s="17"/>
      <c r="J108" s="8"/>
      <c r="K108" s="17"/>
      <c r="L108" s="8"/>
      <c r="M108" s="17"/>
      <c r="N108" s="24" t="str">
        <f aca="false">IF(OR(A108="",I108=""),"",Settings!$C$6-I108)</f>
        <v/>
      </c>
      <c r="O108" s="10" t="str">
        <f aca="false">IF(A108="","",IF(J108="","Not prepared",IF(ABS(H108)&gt;Settings!$C$8,"Unexplained difference",IF(L108="","Awaiting review",IF(UPPER(TRIM(J108))=UPPER(TRIM(L108)),"Same preparer and reviewer",IF(M108&gt;Settings!$C$11,"Reviewed late",IF(AND(N108&lt;&gt;"",N108&gt;Settings!$C$9),"Complete - old items to clear","Complete")))))))</f>
        <v/>
      </c>
    </row>
    <row r="109" customFormat="false" ht="15" hidden="false" customHeight="false" outlineLevel="0" collapsed="false">
      <c r="A109" s="22"/>
      <c r="B109" s="8"/>
      <c r="C109" s="8"/>
      <c r="D109" s="8"/>
      <c r="E109" s="19"/>
      <c r="F109" s="19"/>
      <c r="G109" s="19"/>
      <c r="H109" s="23" t="str">
        <f aca="false">IF(A109="","",N(E109)-N(F109)-N(G109))</f>
        <v/>
      </c>
      <c r="I109" s="17"/>
      <c r="J109" s="8"/>
      <c r="K109" s="17"/>
      <c r="L109" s="8"/>
      <c r="M109" s="17"/>
      <c r="N109" s="24" t="str">
        <f aca="false">IF(OR(A109="",I109=""),"",Settings!$C$6-I109)</f>
        <v/>
      </c>
      <c r="O109" s="10" t="str">
        <f aca="false">IF(A109="","",IF(J109="","Not prepared",IF(ABS(H109)&gt;Settings!$C$8,"Unexplained difference",IF(L109="","Awaiting review",IF(UPPER(TRIM(J109))=UPPER(TRIM(L109)),"Same preparer and reviewer",IF(M109&gt;Settings!$C$11,"Reviewed late",IF(AND(N109&lt;&gt;"",N109&gt;Settings!$C$9),"Complete - old items to clear","Complete")))))))</f>
        <v/>
      </c>
    </row>
    <row r="110" customFormat="false" ht="15" hidden="false" customHeight="false" outlineLevel="0" collapsed="false">
      <c r="A110" s="22"/>
      <c r="B110" s="8"/>
      <c r="C110" s="8"/>
      <c r="D110" s="8"/>
      <c r="E110" s="19"/>
      <c r="F110" s="19"/>
      <c r="G110" s="19"/>
      <c r="H110" s="23" t="str">
        <f aca="false">IF(A110="","",N(E110)-N(F110)-N(G110))</f>
        <v/>
      </c>
      <c r="I110" s="17"/>
      <c r="J110" s="8"/>
      <c r="K110" s="17"/>
      <c r="L110" s="8"/>
      <c r="M110" s="17"/>
      <c r="N110" s="24" t="str">
        <f aca="false">IF(OR(A110="",I110=""),"",Settings!$C$6-I110)</f>
        <v/>
      </c>
      <c r="O110" s="10" t="str">
        <f aca="false">IF(A110="","",IF(J110="","Not prepared",IF(ABS(H110)&gt;Settings!$C$8,"Unexplained difference",IF(L110="","Awaiting review",IF(UPPER(TRIM(J110))=UPPER(TRIM(L110)),"Same preparer and reviewer",IF(M110&gt;Settings!$C$11,"Reviewed late",IF(AND(N110&lt;&gt;"",N110&gt;Settings!$C$9),"Complete - old items to clear","Complete")))))))</f>
        <v/>
      </c>
    </row>
    <row r="111" customFormat="false" ht="15" hidden="false" customHeight="false" outlineLevel="0" collapsed="false">
      <c r="A111" s="22"/>
      <c r="B111" s="8"/>
      <c r="C111" s="8"/>
      <c r="D111" s="8"/>
      <c r="E111" s="19"/>
      <c r="F111" s="19"/>
      <c r="G111" s="19"/>
      <c r="H111" s="23" t="str">
        <f aca="false">IF(A111="","",N(E111)-N(F111)-N(G111))</f>
        <v/>
      </c>
      <c r="I111" s="17"/>
      <c r="J111" s="8"/>
      <c r="K111" s="17"/>
      <c r="L111" s="8"/>
      <c r="M111" s="17"/>
      <c r="N111" s="24" t="str">
        <f aca="false">IF(OR(A111="",I111=""),"",Settings!$C$6-I111)</f>
        <v/>
      </c>
      <c r="O111" s="10" t="str">
        <f aca="false">IF(A111="","",IF(J111="","Not prepared",IF(ABS(H111)&gt;Settings!$C$8,"Unexplained difference",IF(L111="","Awaiting review",IF(UPPER(TRIM(J111))=UPPER(TRIM(L111)),"Same preparer and reviewer",IF(M111&gt;Settings!$C$11,"Reviewed late",IF(AND(N111&lt;&gt;"",N111&gt;Settings!$C$9),"Complete - old items to clear","Complete")))))))</f>
        <v/>
      </c>
    </row>
    <row r="112" customFormat="false" ht="15" hidden="false" customHeight="false" outlineLevel="0" collapsed="false">
      <c r="A112" s="22"/>
      <c r="B112" s="8"/>
      <c r="C112" s="8"/>
      <c r="D112" s="8"/>
      <c r="E112" s="19"/>
      <c r="F112" s="19"/>
      <c r="G112" s="19"/>
      <c r="H112" s="23" t="str">
        <f aca="false">IF(A112="","",N(E112)-N(F112)-N(G112))</f>
        <v/>
      </c>
      <c r="I112" s="17"/>
      <c r="J112" s="8"/>
      <c r="K112" s="17"/>
      <c r="L112" s="8"/>
      <c r="M112" s="17"/>
      <c r="N112" s="24" t="str">
        <f aca="false">IF(OR(A112="",I112=""),"",Settings!$C$6-I112)</f>
        <v/>
      </c>
      <c r="O112" s="10" t="str">
        <f aca="false">IF(A112="","",IF(J112="","Not prepared",IF(ABS(H112)&gt;Settings!$C$8,"Unexplained difference",IF(L112="","Awaiting review",IF(UPPER(TRIM(J112))=UPPER(TRIM(L112)),"Same preparer and reviewer",IF(M112&gt;Settings!$C$11,"Reviewed late",IF(AND(N112&lt;&gt;"",N112&gt;Settings!$C$9),"Complete - old items to clear","Complete")))))))</f>
        <v/>
      </c>
    </row>
    <row r="113" customFormat="false" ht="15" hidden="false" customHeight="false" outlineLevel="0" collapsed="false">
      <c r="A113" s="22"/>
      <c r="B113" s="8"/>
      <c r="C113" s="8"/>
      <c r="D113" s="8"/>
      <c r="E113" s="19"/>
      <c r="F113" s="19"/>
      <c r="G113" s="19"/>
      <c r="H113" s="23" t="str">
        <f aca="false">IF(A113="","",N(E113)-N(F113)-N(G113))</f>
        <v/>
      </c>
      <c r="I113" s="17"/>
      <c r="J113" s="8"/>
      <c r="K113" s="17"/>
      <c r="L113" s="8"/>
      <c r="M113" s="17"/>
      <c r="N113" s="24" t="str">
        <f aca="false">IF(OR(A113="",I113=""),"",Settings!$C$6-I113)</f>
        <v/>
      </c>
      <c r="O113" s="10" t="str">
        <f aca="false">IF(A113="","",IF(J113="","Not prepared",IF(ABS(H113)&gt;Settings!$C$8,"Unexplained difference",IF(L113="","Awaiting review",IF(UPPER(TRIM(J113))=UPPER(TRIM(L113)),"Same preparer and reviewer",IF(M113&gt;Settings!$C$11,"Reviewed late",IF(AND(N113&lt;&gt;"",N113&gt;Settings!$C$9),"Complete - old items to clear","Complete")))))))</f>
        <v/>
      </c>
    </row>
    <row r="114" customFormat="false" ht="15" hidden="false" customHeight="false" outlineLevel="0" collapsed="false">
      <c r="A114" s="22"/>
      <c r="B114" s="8"/>
      <c r="C114" s="8"/>
      <c r="D114" s="8"/>
      <c r="E114" s="19"/>
      <c r="F114" s="19"/>
      <c r="G114" s="19"/>
      <c r="H114" s="23" t="str">
        <f aca="false">IF(A114="","",N(E114)-N(F114)-N(G114))</f>
        <v/>
      </c>
      <c r="I114" s="17"/>
      <c r="J114" s="8"/>
      <c r="K114" s="17"/>
      <c r="L114" s="8"/>
      <c r="M114" s="17"/>
      <c r="N114" s="24" t="str">
        <f aca="false">IF(OR(A114="",I114=""),"",Settings!$C$6-I114)</f>
        <v/>
      </c>
      <c r="O114" s="10" t="str">
        <f aca="false">IF(A114="","",IF(J114="","Not prepared",IF(ABS(H114)&gt;Settings!$C$8,"Unexplained difference",IF(L114="","Awaiting review",IF(UPPER(TRIM(J114))=UPPER(TRIM(L114)),"Same preparer and reviewer",IF(M114&gt;Settings!$C$11,"Reviewed late",IF(AND(N114&lt;&gt;"",N114&gt;Settings!$C$9),"Complete - old items to clear","Complete")))))))</f>
        <v/>
      </c>
    </row>
    <row r="115" customFormat="false" ht="15" hidden="false" customHeight="false" outlineLevel="0" collapsed="false">
      <c r="A115" s="22"/>
      <c r="B115" s="8"/>
      <c r="C115" s="8"/>
      <c r="D115" s="8"/>
      <c r="E115" s="19"/>
      <c r="F115" s="19"/>
      <c r="G115" s="19"/>
      <c r="H115" s="23" t="str">
        <f aca="false">IF(A115="","",N(E115)-N(F115)-N(G115))</f>
        <v/>
      </c>
      <c r="I115" s="17"/>
      <c r="J115" s="8"/>
      <c r="K115" s="17"/>
      <c r="L115" s="8"/>
      <c r="M115" s="17"/>
      <c r="N115" s="24" t="str">
        <f aca="false">IF(OR(A115="",I115=""),"",Settings!$C$6-I115)</f>
        <v/>
      </c>
      <c r="O115" s="10" t="str">
        <f aca="false">IF(A115="","",IF(J115="","Not prepared",IF(ABS(H115)&gt;Settings!$C$8,"Unexplained difference",IF(L115="","Awaiting review",IF(UPPER(TRIM(J115))=UPPER(TRIM(L115)),"Same preparer and reviewer",IF(M115&gt;Settings!$C$11,"Reviewed late",IF(AND(N115&lt;&gt;"",N115&gt;Settings!$C$9),"Complete - old items to clear","Complete")))))))</f>
        <v/>
      </c>
    </row>
    <row r="116" customFormat="false" ht="15" hidden="false" customHeight="false" outlineLevel="0" collapsed="false">
      <c r="A116" s="22"/>
      <c r="B116" s="8"/>
      <c r="C116" s="8"/>
      <c r="D116" s="8"/>
      <c r="E116" s="19"/>
      <c r="F116" s="19"/>
      <c r="G116" s="19"/>
      <c r="H116" s="23" t="str">
        <f aca="false">IF(A116="","",N(E116)-N(F116)-N(G116))</f>
        <v/>
      </c>
      <c r="I116" s="17"/>
      <c r="J116" s="8"/>
      <c r="K116" s="17"/>
      <c r="L116" s="8"/>
      <c r="M116" s="17"/>
      <c r="N116" s="24" t="str">
        <f aca="false">IF(OR(A116="",I116=""),"",Settings!$C$6-I116)</f>
        <v/>
      </c>
      <c r="O116" s="10" t="str">
        <f aca="false">IF(A116="","",IF(J116="","Not prepared",IF(ABS(H116)&gt;Settings!$C$8,"Unexplained difference",IF(L116="","Awaiting review",IF(UPPER(TRIM(J116))=UPPER(TRIM(L116)),"Same preparer and reviewer",IF(M116&gt;Settings!$C$11,"Reviewed late",IF(AND(N116&lt;&gt;"",N116&gt;Settings!$C$9),"Complete - old items to clear","Complete")))))))</f>
        <v/>
      </c>
    </row>
    <row r="117" customFormat="false" ht="15" hidden="false" customHeight="false" outlineLevel="0" collapsed="false">
      <c r="A117" s="22"/>
      <c r="B117" s="8"/>
      <c r="C117" s="8"/>
      <c r="D117" s="8"/>
      <c r="E117" s="19"/>
      <c r="F117" s="19"/>
      <c r="G117" s="19"/>
      <c r="H117" s="23" t="str">
        <f aca="false">IF(A117="","",N(E117)-N(F117)-N(G117))</f>
        <v/>
      </c>
      <c r="I117" s="17"/>
      <c r="J117" s="8"/>
      <c r="K117" s="17"/>
      <c r="L117" s="8"/>
      <c r="M117" s="17"/>
      <c r="N117" s="24" t="str">
        <f aca="false">IF(OR(A117="",I117=""),"",Settings!$C$6-I117)</f>
        <v/>
      </c>
      <c r="O117" s="10" t="str">
        <f aca="false">IF(A117="","",IF(J117="","Not prepared",IF(ABS(H117)&gt;Settings!$C$8,"Unexplained difference",IF(L117="","Awaiting review",IF(UPPER(TRIM(J117))=UPPER(TRIM(L117)),"Same preparer and reviewer",IF(M117&gt;Settings!$C$11,"Reviewed late",IF(AND(N117&lt;&gt;"",N117&gt;Settings!$C$9),"Complete - old items to clear","Complete")))))))</f>
        <v/>
      </c>
    </row>
    <row r="118" customFormat="false" ht="15" hidden="false" customHeight="false" outlineLevel="0" collapsed="false">
      <c r="A118" s="22"/>
      <c r="B118" s="8"/>
      <c r="C118" s="8"/>
      <c r="D118" s="8"/>
      <c r="E118" s="19"/>
      <c r="F118" s="19"/>
      <c r="G118" s="19"/>
      <c r="H118" s="23" t="str">
        <f aca="false">IF(A118="","",N(E118)-N(F118)-N(G118))</f>
        <v/>
      </c>
      <c r="I118" s="17"/>
      <c r="J118" s="8"/>
      <c r="K118" s="17"/>
      <c r="L118" s="8"/>
      <c r="M118" s="17"/>
      <c r="N118" s="24" t="str">
        <f aca="false">IF(OR(A118="",I118=""),"",Settings!$C$6-I118)</f>
        <v/>
      </c>
      <c r="O118" s="10" t="str">
        <f aca="false">IF(A118="","",IF(J118="","Not prepared",IF(ABS(H118)&gt;Settings!$C$8,"Unexplained difference",IF(L118="","Awaiting review",IF(UPPER(TRIM(J118))=UPPER(TRIM(L118)),"Same preparer and reviewer",IF(M118&gt;Settings!$C$11,"Reviewed late",IF(AND(N118&lt;&gt;"",N118&gt;Settings!$C$9),"Complete - old items to clear","Complete")))))))</f>
        <v/>
      </c>
    </row>
    <row r="119" customFormat="false" ht="15" hidden="false" customHeight="false" outlineLevel="0" collapsed="false">
      <c r="A119" s="22"/>
      <c r="B119" s="8"/>
      <c r="C119" s="8"/>
      <c r="D119" s="8"/>
      <c r="E119" s="19"/>
      <c r="F119" s="19"/>
      <c r="G119" s="19"/>
      <c r="H119" s="23" t="str">
        <f aca="false">IF(A119="","",N(E119)-N(F119)-N(G119))</f>
        <v/>
      </c>
      <c r="I119" s="17"/>
      <c r="J119" s="8"/>
      <c r="K119" s="17"/>
      <c r="L119" s="8"/>
      <c r="M119" s="17"/>
      <c r="N119" s="24" t="str">
        <f aca="false">IF(OR(A119="",I119=""),"",Settings!$C$6-I119)</f>
        <v/>
      </c>
      <c r="O119" s="10" t="str">
        <f aca="false">IF(A119="","",IF(J119="","Not prepared",IF(ABS(H119)&gt;Settings!$C$8,"Unexplained difference",IF(L119="","Awaiting review",IF(UPPER(TRIM(J119))=UPPER(TRIM(L119)),"Same preparer and reviewer",IF(M119&gt;Settings!$C$11,"Reviewed late",IF(AND(N119&lt;&gt;"",N119&gt;Settings!$C$9),"Complete - old items to clear","Complete")))))))</f>
        <v/>
      </c>
    </row>
    <row r="120" customFormat="false" ht="15" hidden="false" customHeight="false" outlineLevel="0" collapsed="false">
      <c r="A120" s="22"/>
      <c r="B120" s="8"/>
      <c r="C120" s="8"/>
      <c r="D120" s="8"/>
      <c r="E120" s="19"/>
      <c r="F120" s="19"/>
      <c r="G120" s="19"/>
      <c r="H120" s="23" t="str">
        <f aca="false">IF(A120="","",N(E120)-N(F120)-N(G120))</f>
        <v/>
      </c>
      <c r="I120" s="17"/>
      <c r="J120" s="8"/>
      <c r="K120" s="17"/>
      <c r="L120" s="8"/>
      <c r="M120" s="17"/>
      <c r="N120" s="24" t="str">
        <f aca="false">IF(OR(A120="",I120=""),"",Settings!$C$6-I120)</f>
        <v/>
      </c>
      <c r="O120" s="10" t="str">
        <f aca="false">IF(A120="","",IF(J120="","Not prepared",IF(ABS(H120)&gt;Settings!$C$8,"Unexplained difference",IF(L120="","Awaiting review",IF(UPPER(TRIM(J120))=UPPER(TRIM(L120)),"Same preparer and reviewer",IF(M120&gt;Settings!$C$11,"Reviewed late",IF(AND(N120&lt;&gt;"",N120&gt;Settings!$C$9),"Complete - old items to clear","Complete")))))))</f>
        <v/>
      </c>
    </row>
    <row r="121" customFormat="false" ht="15" hidden="false" customHeight="false" outlineLevel="0" collapsed="false">
      <c r="A121" s="22"/>
      <c r="B121" s="8"/>
      <c r="C121" s="8"/>
      <c r="D121" s="8"/>
      <c r="E121" s="19"/>
      <c r="F121" s="19"/>
      <c r="G121" s="19"/>
      <c r="H121" s="23" t="str">
        <f aca="false">IF(A121="","",N(E121)-N(F121)-N(G121))</f>
        <v/>
      </c>
      <c r="I121" s="17"/>
      <c r="J121" s="8"/>
      <c r="K121" s="17"/>
      <c r="L121" s="8"/>
      <c r="M121" s="17"/>
      <c r="N121" s="24" t="str">
        <f aca="false">IF(OR(A121="",I121=""),"",Settings!$C$6-I121)</f>
        <v/>
      </c>
      <c r="O121" s="10" t="str">
        <f aca="false">IF(A121="","",IF(J121="","Not prepared",IF(ABS(H121)&gt;Settings!$C$8,"Unexplained difference",IF(L121="","Awaiting review",IF(UPPER(TRIM(J121))=UPPER(TRIM(L121)),"Same preparer and reviewer",IF(M121&gt;Settings!$C$11,"Reviewed late",IF(AND(N121&lt;&gt;"",N121&gt;Settings!$C$9),"Complete - old items to clear","Complete")))))))</f>
        <v/>
      </c>
    </row>
    <row r="122" customFormat="false" ht="15" hidden="false" customHeight="false" outlineLevel="0" collapsed="false">
      <c r="A122" s="22"/>
      <c r="B122" s="8"/>
      <c r="C122" s="8"/>
      <c r="D122" s="8"/>
      <c r="E122" s="19"/>
      <c r="F122" s="19"/>
      <c r="G122" s="19"/>
      <c r="H122" s="23" t="str">
        <f aca="false">IF(A122="","",N(E122)-N(F122)-N(G122))</f>
        <v/>
      </c>
      <c r="I122" s="17"/>
      <c r="J122" s="8"/>
      <c r="K122" s="17"/>
      <c r="L122" s="8"/>
      <c r="M122" s="17"/>
      <c r="N122" s="24" t="str">
        <f aca="false">IF(OR(A122="",I122=""),"",Settings!$C$6-I122)</f>
        <v/>
      </c>
      <c r="O122" s="10" t="str">
        <f aca="false">IF(A122="","",IF(J122="","Not prepared",IF(ABS(H122)&gt;Settings!$C$8,"Unexplained difference",IF(L122="","Awaiting review",IF(UPPER(TRIM(J122))=UPPER(TRIM(L122)),"Same preparer and reviewer",IF(M122&gt;Settings!$C$11,"Reviewed late",IF(AND(N122&lt;&gt;"",N122&gt;Settings!$C$9),"Complete - old items to clear","Complete")))))))</f>
        <v/>
      </c>
    </row>
    <row r="123" customFormat="false" ht="15" hidden="false" customHeight="false" outlineLevel="0" collapsed="false">
      <c r="A123" s="22"/>
      <c r="B123" s="8"/>
      <c r="C123" s="8"/>
      <c r="D123" s="8"/>
      <c r="E123" s="19"/>
      <c r="F123" s="19"/>
      <c r="G123" s="19"/>
      <c r="H123" s="23" t="str">
        <f aca="false">IF(A123="","",N(E123)-N(F123)-N(G123))</f>
        <v/>
      </c>
      <c r="I123" s="17"/>
      <c r="J123" s="8"/>
      <c r="K123" s="17"/>
      <c r="L123" s="8"/>
      <c r="M123" s="17"/>
      <c r="N123" s="24" t="str">
        <f aca="false">IF(OR(A123="",I123=""),"",Settings!$C$6-I123)</f>
        <v/>
      </c>
      <c r="O123" s="10" t="str">
        <f aca="false">IF(A123="","",IF(J123="","Not prepared",IF(ABS(H123)&gt;Settings!$C$8,"Unexplained difference",IF(L123="","Awaiting review",IF(UPPER(TRIM(J123))=UPPER(TRIM(L123)),"Same preparer and reviewer",IF(M123&gt;Settings!$C$11,"Reviewed late",IF(AND(N123&lt;&gt;"",N123&gt;Settings!$C$9),"Complete - old items to clear","Complete")))))))</f>
        <v/>
      </c>
    </row>
    <row r="124" customFormat="false" ht="15" hidden="false" customHeight="false" outlineLevel="0" collapsed="false">
      <c r="A124" s="22"/>
      <c r="B124" s="8"/>
      <c r="C124" s="8"/>
      <c r="D124" s="8"/>
      <c r="E124" s="19"/>
      <c r="F124" s="19"/>
      <c r="G124" s="19"/>
      <c r="H124" s="23" t="str">
        <f aca="false">IF(A124="","",N(E124)-N(F124)-N(G124))</f>
        <v/>
      </c>
      <c r="I124" s="17"/>
      <c r="J124" s="8"/>
      <c r="K124" s="17"/>
      <c r="L124" s="8"/>
      <c r="M124" s="17"/>
      <c r="N124" s="24" t="str">
        <f aca="false">IF(OR(A124="",I124=""),"",Settings!$C$6-I124)</f>
        <v/>
      </c>
      <c r="O124" s="10" t="str">
        <f aca="false">IF(A124="","",IF(J124="","Not prepared",IF(ABS(H124)&gt;Settings!$C$8,"Unexplained difference",IF(L124="","Awaiting review",IF(UPPER(TRIM(J124))=UPPER(TRIM(L124)),"Same preparer and reviewer",IF(M124&gt;Settings!$C$11,"Reviewed late",IF(AND(N124&lt;&gt;"",N124&gt;Settings!$C$9),"Complete - old items to clear","Complete")))))))</f>
        <v/>
      </c>
    </row>
    <row r="125" customFormat="false" ht="15" hidden="false" customHeight="false" outlineLevel="0" collapsed="false">
      <c r="A125" s="22"/>
      <c r="B125" s="8"/>
      <c r="C125" s="8"/>
      <c r="D125" s="8"/>
      <c r="E125" s="19"/>
      <c r="F125" s="19"/>
      <c r="G125" s="19"/>
      <c r="H125" s="23" t="str">
        <f aca="false">IF(A125="","",N(E125)-N(F125)-N(G125))</f>
        <v/>
      </c>
      <c r="I125" s="17"/>
      <c r="J125" s="8"/>
      <c r="K125" s="17"/>
      <c r="L125" s="8"/>
      <c r="M125" s="17"/>
      <c r="N125" s="24" t="str">
        <f aca="false">IF(OR(A125="",I125=""),"",Settings!$C$6-I125)</f>
        <v/>
      </c>
      <c r="O125" s="10" t="str">
        <f aca="false">IF(A125="","",IF(J125="","Not prepared",IF(ABS(H125)&gt;Settings!$C$8,"Unexplained difference",IF(L125="","Awaiting review",IF(UPPER(TRIM(J125))=UPPER(TRIM(L125)),"Same preparer and reviewer",IF(M125&gt;Settings!$C$11,"Reviewed late",IF(AND(N125&lt;&gt;"",N125&gt;Settings!$C$9),"Complete - old items to clear","Complete")))))))</f>
        <v/>
      </c>
    </row>
    <row r="126" customFormat="false" ht="15" hidden="false" customHeight="false" outlineLevel="0" collapsed="false">
      <c r="A126" s="22"/>
      <c r="B126" s="8"/>
      <c r="C126" s="8"/>
      <c r="D126" s="8"/>
      <c r="E126" s="19"/>
      <c r="F126" s="19"/>
      <c r="G126" s="19"/>
      <c r="H126" s="23" t="str">
        <f aca="false">IF(A126="","",N(E126)-N(F126)-N(G126))</f>
        <v/>
      </c>
      <c r="I126" s="17"/>
      <c r="J126" s="8"/>
      <c r="K126" s="17"/>
      <c r="L126" s="8"/>
      <c r="M126" s="17"/>
      <c r="N126" s="24" t="str">
        <f aca="false">IF(OR(A126="",I126=""),"",Settings!$C$6-I126)</f>
        <v/>
      </c>
      <c r="O126" s="10" t="str">
        <f aca="false">IF(A126="","",IF(J126="","Not prepared",IF(ABS(H126)&gt;Settings!$C$8,"Unexplained difference",IF(L126="","Awaiting review",IF(UPPER(TRIM(J126))=UPPER(TRIM(L126)),"Same preparer and reviewer",IF(M126&gt;Settings!$C$11,"Reviewed late",IF(AND(N126&lt;&gt;"",N126&gt;Settings!$C$9),"Complete - old items to clear","Complete")))))))</f>
        <v/>
      </c>
    </row>
    <row r="127" customFormat="false" ht="15" hidden="false" customHeight="false" outlineLevel="0" collapsed="false">
      <c r="A127" s="22"/>
      <c r="B127" s="8"/>
      <c r="C127" s="8"/>
      <c r="D127" s="8"/>
      <c r="E127" s="19"/>
      <c r="F127" s="19"/>
      <c r="G127" s="19"/>
      <c r="H127" s="23" t="str">
        <f aca="false">IF(A127="","",N(E127)-N(F127)-N(G127))</f>
        <v/>
      </c>
      <c r="I127" s="17"/>
      <c r="J127" s="8"/>
      <c r="K127" s="17"/>
      <c r="L127" s="8"/>
      <c r="M127" s="17"/>
      <c r="N127" s="24" t="str">
        <f aca="false">IF(OR(A127="",I127=""),"",Settings!$C$6-I127)</f>
        <v/>
      </c>
      <c r="O127" s="10" t="str">
        <f aca="false">IF(A127="","",IF(J127="","Not prepared",IF(ABS(H127)&gt;Settings!$C$8,"Unexplained difference",IF(L127="","Awaiting review",IF(UPPER(TRIM(J127))=UPPER(TRIM(L127)),"Same preparer and reviewer",IF(M127&gt;Settings!$C$11,"Reviewed late",IF(AND(N127&lt;&gt;"",N127&gt;Settings!$C$9),"Complete - old items to clear","Complete")))))))</f>
        <v/>
      </c>
    </row>
    <row r="128" customFormat="false" ht="15" hidden="false" customHeight="false" outlineLevel="0" collapsed="false">
      <c r="A128" s="22"/>
      <c r="B128" s="8"/>
      <c r="C128" s="8"/>
      <c r="D128" s="8"/>
      <c r="E128" s="19"/>
      <c r="F128" s="19"/>
      <c r="G128" s="19"/>
      <c r="H128" s="23" t="str">
        <f aca="false">IF(A128="","",N(E128)-N(F128)-N(G128))</f>
        <v/>
      </c>
      <c r="I128" s="17"/>
      <c r="J128" s="8"/>
      <c r="K128" s="17"/>
      <c r="L128" s="8"/>
      <c r="M128" s="17"/>
      <c r="N128" s="24" t="str">
        <f aca="false">IF(OR(A128="",I128=""),"",Settings!$C$6-I128)</f>
        <v/>
      </c>
      <c r="O128" s="10" t="str">
        <f aca="false">IF(A128="","",IF(J128="","Not prepared",IF(ABS(H128)&gt;Settings!$C$8,"Unexplained difference",IF(L128="","Awaiting review",IF(UPPER(TRIM(J128))=UPPER(TRIM(L128)),"Same preparer and reviewer",IF(M128&gt;Settings!$C$11,"Reviewed late",IF(AND(N128&lt;&gt;"",N128&gt;Settings!$C$9),"Complete - old items to clear","Complete")))))))</f>
        <v/>
      </c>
    </row>
    <row r="129" customFormat="false" ht="15" hidden="false" customHeight="false" outlineLevel="0" collapsed="false">
      <c r="A129" s="22"/>
      <c r="B129" s="8"/>
      <c r="C129" s="8"/>
      <c r="D129" s="8"/>
      <c r="E129" s="19"/>
      <c r="F129" s="19"/>
      <c r="G129" s="19"/>
      <c r="H129" s="23" t="str">
        <f aca="false">IF(A129="","",N(E129)-N(F129)-N(G129))</f>
        <v/>
      </c>
      <c r="I129" s="17"/>
      <c r="J129" s="8"/>
      <c r="K129" s="17"/>
      <c r="L129" s="8"/>
      <c r="M129" s="17"/>
      <c r="N129" s="24" t="str">
        <f aca="false">IF(OR(A129="",I129=""),"",Settings!$C$6-I129)</f>
        <v/>
      </c>
      <c r="O129" s="10" t="str">
        <f aca="false">IF(A129="","",IF(J129="","Not prepared",IF(ABS(H129)&gt;Settings!$C$8,"Unexplained difference",IF(L129="","Awaiting review",IF(UPPER(TRIM(J129))=UPPER(TRIM(L129)),"Same preparer and reviewer",IF(M129&gt;Settings!$C$11,"Reviewed late",IF(AND(N129&lt;&gt;"",N129&gt;Settings!$C$9),"Complete - old items to clear","Complete")))))))</f>
        <v/>
      </c>
    </row>
    <row r="130" customFormat="false" ht="15" hidden="false" customHeight="false" outlineLevel="0" collapsed="false">
      <c r="A130" s="22"/>
      <c r="B130" s="8"/>
      <c r="C130" s="8"/>
      <c r="D130" s="8"/>
      <c r="E130" s="19"/>
      <c r="F130" s="19"/>
      <c r="G130" s="19"/>
      <c r="H130" s="23" t="str">
        <f aca="false">IF(A130="","",N(E130)-N(F130)-N(G130))</f>
        <v/>
      </c>
      <c r="I130" s="17"/>
      <c r="J130" s="8"/>
      <c r="K130" s="17"/>
      <c r="L130" s="8"/>
      <c r="M130" s="17"/>
      <c r="N130" s="24" t="str">
        <f aca="false">IF(OR(A130="",I130=""),"",Settings!$C$6-I130)</f>
        <v/>
      </c>
      <c r="O130" s="10" t="str">
        <f aca="false">IF(A130="","",IF(J130="","Not prepared",IF(ABS(H130)&gt;Settings!$C$8,"Unexplained difference",IF(L130="","Awaiting review",IF(UPPER(TRIM(J130))=UPPER(TRIM(L130)),"Same preparer and reviewer",IF(M130&gt;Settings!$C$11,"Reviewed late",IF(AND(N130&lt;&gt;"",N130&gt;Settings!$C$9),"Complete - old items to clear","Complete")))))))</f>
        <v/>
      </c>
    </row>
    <row r="131" customFormat="false" ht="15" hidden="false" customHeight="false" outlineLevel="0" collapsed="false">
      <c r="A131" s="22"/>
      <c r="B131" s="8"/>
      <c r="C131" s="8"/>
      <c r="D131" s="8"/>
      <c r="E131" s="19"/>
      <c r="F131" s="19"/>
      <c r="G131" s="19"/>
      <c r="H131" s="23" t="str">
        <f aca="false">IF(A131="","",N(E131)-N(F131)-N(G131))</f>
        <v/>
      </c>
      <c r="I131" s="17"/>
      <c r="J131" s="8"/>
      <c r="K131" s="17"/>
      <c r="L131" s="8"/>
      <c r="M131" s="17"/>
      <c r="N131" s="24" t="str">
        <f aca="false">IF(OR(A131="",I131=""),"",Settings!$C$6-I131)</f>
        <v/>
      </c>
      <c r="O131" s="10" t="str">
        <f aca="false">IF(A131="","",IF(J131="","Not prepared",IF(ABS(H131)&gt;Settings!$C$8,"Unexplained difference",IF(L131="","Awaiting review",IF(UPPER(TRIM(J131))=UPPER(TRIM(L131)),"Same preparer and reviewer",IF(M131&gt;Settings!$C$11,"Reviewed late",IF(AND(N131&lt;&gt;"",N131&gt;Settings!$C$9),"Complete - old items to clear","Complete")))))))</f>
        <v/>
      </c>
    </row>
    <row r="132" customFormat="false" ht="15" hidden="false" customHeight="false" outlineLevel="0" collapsed="false">
      <c r="A132" s="22"/>
      <c r="B132" s="8"/>
      <c r="C132" s="8"/>
      <c r="D132" s="8"/>
      <c r="E132" s="19"/>
      <c r="F132" s="19"/>
      <c r="G132" s="19"/>
      <c r="H132" s="23" t="str">
        <f aca="false">IF(A132="","",N(E132)-N(F132)-N(G132))</f>
        <v/>
      </c>
      <c r="I132" s="17"/>
      <c r="J132" s="8"/>
      <c r="K132" s="17"/>
      <c r="L132" s="8"/>
      <c r="M132" s="17"/>
      <c r="N132" s="24" t="str">
        <f aca="false">IF(OR(A132="",I132=""),"",Settings!$C$6-I132)</f>
        <v/>
      </c>
      <c r="O132" s="10" t="str">
        <f aca="false">IF(A132="","",IF(J132="","Not prepared",IF(ABS(H132)&gt;Settings!$C$8,"Unexplained difference",IF(L132="","Awaiting review",IF(UPPER(TRIM(J132))=UPPER(TRIM(L132)),"Same preparer and reviewer",IF(M132&gt;Settings!$C$11,"Reviewed late",IF(AND(N132&lt;&gt;"",N132&gt;Settings!$C$9),"Complete - old items to clear","Complete")))))))</f>
        <v/>
      </c>
    </row>
    <row r="133" customFormat="false" ht="15" hidden="false" customHeight="false" outlineLevel="0" collapsed="false">
      <c r="A133" s="22"/>
      <c r="B133" s="8"/>
      <c r="C133" s="8"/>
      <c r="D133" s="8"/>
      <c r="E133" s="19"/>
      <c r="F133" s="19"/>
      <c r="G133" s="19"/>
      <c r="H133" s="23" t="str">
        <f aca="false">IF(A133="","",N(E133)-N(F133)-N(G133))</f>
        <v/>
      </c>
      <c r="I133" s="17"/>
      <c r="J133" s="8"/>
      <c r="K133" s="17"/>
      <c r="L133" s="8"/>
      <c r="M133" s="17"/>
      <c r="N133" s="24" t="str">
        <f aca="false">IF(OR(A133="",I133=""),"",Settings!$C$6-I133)</f>
        <v/>
      </c>
      <c r="O133" s="10" t="str">
        <f aca="false">IF(A133="","",IF(J133="","Not prepared",IF(ABS(H133)&gt;Settings!$C$8,"Unexplained difference",IF(L133="","Awaiting review",IF(UPPER(TRIM(J133))=UPPER(TRIM(L133)),"Same preparer and reviewer",IF(M133&gt;Settings!$C$11,"Reviewed late",IF(AND(N133&lt;&gt;"",N133&gt;Settings!$C$9),"Complete - old items to clear","Complete")))))))</f>
        <v/>
      </c>
    </row>
    <row r="134" customFormat="false" ht="15" hidden="false" customHeight="false" outlineLevel="0" collapsed="false">
      <c r="A134" s="22"/>
      <c r="B134" s="8"/>
      <c r="C134" s="8"/>
      <c r="D134" s="8"/>
      <c r="E134" s="19"/>
      <c r="F134" s="19"/>
      <c r="G134" s="19"/>
      <c r="H134" s="23" t="str">
        <f aca="false">IF(A134="","",N(E134)-N(F134)-N(G134))</f>
        <v/>
      </c>
      <c r="I134" s="17"/>
      <c r="J134" s="8"/>
      <c r="K134" s="17"/>
      <c r="L134" s="8"/>
      <c r="M134" s="17"/>
      <c r="N134" s="24" t="str">
        <f aca="false">IF(OR(A134="",I134=""),"",Settings!$C$6-I134)</f>
        <v/>
      </c>
      <c r="O134" s="10" t="str">
        <f aca="false">IF(A134="","",IF(J134="","Not prepared",IF(ABS(H134)&gt;Settings!$C$8,"Unexplained difference",IF(L134="","Awaiting review",IF(UPPER(TRIM(J134))=UPPER(TRIM(L134)),"Same preparer and reviewer",IF(M134&gt;Settings!$C$11,"Reviewed late",IF(AND(N134&lt;&gt;"",N134&gt;Settings!$C$9),"Complete - old items to clear","Complete")))))))</f>
        <v/>
      </c>
    </row>
    <row r="135" customFormat="false" ht="15" hidden="false" customHeight="false" outlineLevel="0" collapsed="false">
      <c r="A135" s="22"/>
      <c r="B135" s="8"/>
      <c r="C135" s="8"/>
      <c r="D135" s="8"/>
      <c r="E135" s="19"/>
      <c r="F135" s="19"/>
      <c r="G135" s="19"/>
      <c r="H135" s="23" t="str">
        <f aca="false">IF(A135="","",N(E135)-N(F135)-N(G135))</f>
        <v/>
      </c>
      <c r="I135" s="17"/>
      <c r="J135" s="8"/>
      <c r="K135" s="17"/>
      <c r="L135" s="8"/>
      <c r="M135" s="17"/>
      <c r="N135" s="24" t="str">
        <f aca="false">IF(OR(A135="",I135=""),"",Settings!$C$6-I135)</f>
        <v/>
      </c>
      <c r="O135" s="10" t="str">
        <f aca="false">IF(A135="","",IF(J135="","Not prepared",IF(ABS(H135)&gt;Settings!$C$8,"Unexplained difference",IF(L135="","Awaiting review",IF(UPPER(TRIM(J135))=UPPER(TRIM(L135)),"Same preparer and reviewer",IF(M135&gt;Settings!$C$11,"Reviewed late",IF(AND(N135&lt;&gt;"",N135&gt;Settings!$C$9),"Complete - old items to clear","Complete")))))))</f>
        <v/>
      </c>
    </row>
    <row r="136" customFormat="false" ht="15" hidden="false" customHeight="false" outlineLevel="0" collapsed="false">
      <c r="A136" s="22"/>
      <c r="B136" s="8"/>
      <c r="C136" s="8"/>
      <c r="D136" s="8"/>
      <c r="E136" s="19"/>
      <c r="F136" s="19"/>
      <c r="G136" s="19"/>
      <c r="H136" s="23" t="str">
        <f aca="false">IF(A136="","",N(E136)-N(F136)-N(G136))</f>
        <v/>
      </c>
      <c r="I136" s="17"/>
      <c r="J136" s="8"/>
      <c r="K136" s="17"/>
      <c r="L136" s="8"/>
      <c r="M136" s="17"/>
      <c r="N136" s="24" t="str">
        <f aca="false">IF(OR(A136="",I136=""),"",Settings!$C$6-I136)</f>
        <v/>
      </c>
      <c r="O136" s="10" t="str">
        <f aca="false">IF(A136="","",IF(J136="","Not prepared",IF(ABS(H136)&gt;Settings!$C$8,"Unexplained difference",IF(L136="","Awaiting review",IF(UPPER(TRIM(J136))=UPPER(TRIM(L136)),"Same preparer and reviewer",IF(M136&gt;Settings!$C$11,"Reviewed late",IF(AND(N136&lt;&gt;"",N136&gt;Settings!$C$9),"Complete - old items to clear","Complete")))))))</f>
        <v/>
      </c>
    </row>
    <row r="137" customFormat="false" ht="15" hidden="false" customHeight="false" outlineLevel="0" collapsed="false">
      <c r="A137" s="22"/>
      <c r="B137" s="8"/>
      <c r="C137" s="8"/>
      <c r="D137" s="8"/>
      <c r="E137" s="19"/>
      <c r="F137" s="19"/>
      <c r="G137" s="19"/>
      <c r="H137" s="23" t="str">
        <f aca="false">IF(A137="","",N(E137)-N(F137)-N(G137))</f>
        <v/>
      </c>
      <c r="I137" s="17"/>
      <c r="J137" s="8"/>
      <c r="K137" s="17"/>
      <c r="L137" s="8"/>
      <c r="M137" s="17"/>
      <c r="N137" s="24" t="str">
        <f aca="false">IF(OR(A137="",I137=""),"",Settings!$C$6-I137)</f>
        <v/>
      </c>
      <c r="O137" s="10" t="str">
        <f aca="false">IF(A137="","",IF(J137="","Not prepared",IF(ABS(H137)&gt;Settings!$C$8,"Unexplained difference",IF(L137="","Awaiting review",IF(UPPER(TRIM(J137))=UPPER(TRIM(L137)),"Same preparer and reviewer",IF(M137&gt;Settings!$C$11,"Reviewed late",IF(AND(N137&lt;&gt;"",N137&gt;Settings!$C$9),"Complete - old items to clear","Complete")))))))</f>
        <v/>
      </c>
    </row>
    <row r="138" customFormat="false" ht="15" hidden="false" customHeight="false" outlineLevel="0" collapsed="false">
      <c r="A138" s="22"/>
      <c r="B138" s="8"/>
      <c r="C138" s="8"/>
      <c r="D138" s="8"/>
      <c r="E138" s="19"/>
      <c r="F138" s="19"/>
      <c r="G138" s="19"/>
      <c r="H138" s="23" t="str">
        <f aca="false">IF(A138="","",N(E138)-N(F138)-N(G138))</f>
        <v/>
      </c>
      <c r="I138" s="17"/>
      <c r="J138" s="8"/>
      <c r="K138" s="17"/>
      <c r="L138" s="8"/>
      <c r="M138" s="17"/>
      <c r="N138" s="24" t="str">
        <f aca="false">IF(OR(A138="",I138=""),"",Settings!$C$6-I138)</f>
        <v/>
      </c>
      <c r="O138" s="10" t="str">
        <f aca="false">IF(A138="","",IF(J138="","Not prepared",IF(ABS(H138)&gt;Settings!$C$8,"Unexplained difference",IF(L138="","Awaiting review",IF(UPPER(TRIM(J138))=UPPER(TRIM(L138)),"Same preparer and reviewer",IF(M138&gt;Settings!$C$11,"Reviewed late",IF(AND(N138&lt;&gt;"",N138&gt;Settings!$C$9),"Complete - old items to clear","Complete")))))))</f>
        <v/>
      </c>
    </row>
    <row r="139" customFormat="false" ht="15" hidden="false" customHeight="false" outlineLevel="0" collapsed="false">
      <c r="A139" s="22"/>
      <c r="B139" s="8"/>
      <c r="C139" s="8"/>
      <c r="D139" s="8"/>
      <c r="E139" s="19"/>
      <c r="F139" s="19"/>
      <c r="G139" s="19"/>
      <c r="H139" s="23" t="str">
        <f aca="false">IF(A139="","",N(E139)-N(F139)-N(G139))</f>
        <v/>
      </c>
      <c r="I139" s="17"/>
      <c r="J139" s="8"/>
      <c r="K139" s="17"/>
      <c r="L139" s="8"/>
      <c r="M139" s="17"/>
      <c r="N139" s="24" t="str">
        <f aca="false">IF(OR(A139="",I139=""),"",Settings!$C$6-I139)</f>
        <v/>
      </c>
      <c r="O139" s="10" t="str">
        <f aca="false">IF(A139="","",IF(J139="","Not prepared",IF(ABS(H139)&gt;Settings!$C$8,"Unexplained difference",IF(L139="","Awaiting review",IF(UPPER(TRIM(J139))=UPPER(TRIM(L139)),"Same preparer and reviewer",IF(M139&gt;Settings!$C$11,"Reviewed late",IF(AND(N139&lt;&gt;"",N139&gt;Settings!$C$9),"Complete - old items to clear","Complete")))))))</f>
        <v/>
      </c>
    </row>
    <row r="140" customFormat="false" ht="15" hidden="false" customHeight="false" outlineLevel="0" collapsed="false">
      <c r="A140" s="22"/>
      <c r="B140" s="8"/>
      <c r="C140" s="8"/>
      <c r="D140" s="8"/>
      <c r="E140" s="19"/>
      <c r="F140" s="19"/>
      <c r="G140" s="19"/>
      <c r="H140" s="23" t="str">
        <f aca="false">IF(A140="","",N(E140)-N(F140)-N(G140))</f>
        <v/>
      </c>
      <c r="I140" s="17"/>
      <c r="J140" s="8"/>
      <c r="K140" s="17"/>
      <c r="L140" s="8"/>
      <c r="M140" s="17"/>
      <c r="N140" s="24" t="str">
        <f aca="false">IF(OR(A140="",I140=""),"",Settings!$C$6-I140)</f>
        <v/>
      </c>
      <c r="O140" s="10" t="str">
        <f aca="false">IF(A140="","",IF(J140="","Not prepared",IF(ABS(H140)&gt;Settings!$C$8,"Unexplained difference",IF(L140="","Awaiting review",IF(UPPER(TRIM(J140))=UPPER(TRIM(L140)),"Same preparer and reviewer",IF(M140&gt;Settings!$C$11,"Reviewed late",IF(AND(N140&lt;&gt;"",N140&gt;Settings!$C$9),"Complete - old items to clear","Complete")))))))</f>
        <v/>
      </c>
    </row>
    <row r="141" customFormat="false" ht="15" hidden="false" customHeight="false" outlineLevel="0" collapsed="false">
      <c r="A141" s="22"/>
      <c r="B141" s="8"/>
      <c r="C141" s="8"/>
      <c r="D141" s="8"/>
      <c r="E141" s="19"/>
      <c r="F141" s="19"/>
      <c r="G141" s="19"/>
      <c r="H141" s="23" t="str">
        <f aca="false">IF(A141="","",N(E141)-N(F141)-N(G141))</f>
        <v/>
      </c>
      <c r="I141" s="17"/>
      <c r="J141" s="8"/>
      <c r="K141" s="17"/>
      <c r="L141" s="8"/>
      <c r="M141" s="17"/>
      <c r="N141" s="24" t="str">
        <f aca="false">IF(OR(A141="",I141=""),"",Settings!$C$6-I141)</f>
        <v/>
      </c>
      <c r="O141" s="10" t="str">
        <f aca="false">IF(A141="","",IF(J141="","Not prepared",IF(ABS(H141)&gt;Settings!$C$8,"Unexplained difference",IF(L141="","Awaiting review",IF(UPPER(TRIM(J141))=UPPER(TRIM(L141)),"Same preparer and reviewer",IF(M141&gt;Settings!$C$11,"Reviewed late",IF(AND(N141&lt;&gt;"",N141&gt;Settings!$C$9),"Complete - old items to clear","Complete")))))))</f>
        <v/>
      </c>
    </row>
    <row r="142" customFormat="false" ht="15" hidden="false" customHeight="false" outlineLevel="0" collapsed="false">
      <c r="A142" s="22"/>
      <c r="B142" s="8"/>
      <c r="C142" s="8"/>
      <c r="D142" s="8"/>
      <c r="E142" s="19"/>
      <c r="F142" s="19"/>
      <c r="G142" s="19"/>
      <c r="H142" s="23" t="str">
        <f aca="false">IF(A142="","",N(E142)-N(F142)-N(G142))</f>
        <v/>
      </c>
      <c r="I142" s="17"/>
      <c r="J142" s="8"/>
      <c r="K142" s="17"/>
      <c r="L142" s="8"/>
      <c r="M142" s="17"/>
      <c r="N142" s="24" t="str">
        <f aca="false">IF(OR(A142="",I142=""),"",Settings!$C$6-I142)</f>
        <v/>
      </c>
      <c r="O142" s="10" t="str">
        <f aca="false">IF(A142="","",IF(J142="","Not prepared",IF(ABS(H142)&gt;Settings!$C$8,"Unexplained difference",IF(L142="","Awaiting review",IF(UPPER(TRIM(J142))=UPPER(TRIM(L142)),"Same preparer and reviewer",IF(M142&gt;Settings!$C$11,"Reviewed late",IF(AND(N142&lt;&gt;"",N142&gt;Settings!$C$9),"Complete - old items to clear","Complete")))))))</f>
        <v/>
      </c>
    </row>
    <row r="143" customFormat="false" ht="15" hidden="false" customHeight="false" outlineLevel="0" collapsed="false">
      <c r="A143" s="22"/>
      <c r="B143" s="8"/>
      <c r="C143" s="8"/>
      <c r="D143" s="8"/>
      <c r="E143" s="19"/>
      <c r="F143" s="19"/>
      <c r="G143" s="19"/>
      <c r="H143" s="23" t="str">
        <f aca="false">IF(A143="","",N(E143)-N(F143)-N(G143))</f>
        <v/>
      </c>
      <c r="I143" s="17"/>
      <c r="J143" s="8"/>
      <c r="K143" s="17"/>
      <c r="L143" s="8"/>
      <c r="M143" s="17"/>
      <c r="N143" s="24" t="str">
        <f aca="false">IF(OR(A143="",I143=""),"",Settings!$C$6-I143)</f>
        <v/>
      </c>
      <c r="O143" s="10" t="str">
        <f aca="false">IF(A143="","",IF(J143="","Not prepared",IF(ABS(H143)&gt;Settings!$C$8,"Unexplained difference",IF(L143="","Awaiting review",IF(UPPER(TRIM(J143))=UPPER(TRIM(L143)),"Same preparer and reviewer",IF(M143&gt;Settings!$C$11,"Reviewed late",IF(AND(N143&lt;&gt;"",N143&gt;Settings!$C$9),"Complete - old items to clear","Complete")))))))</f>
        <v/>
      </c>
    </row>
    <row r="144" customFormat="false" ht="15" hidden="false" customHeight="false" outlineLevel="0" collapsed="false">
      <c r="A144" s="22"/>
      <c r="B144" s="8"/>
      <c r="C144" s="8"/>
      <c r="D144" s="8"/>
      <c r="E144" s="19"/>
      <c r="F144" s="19"/>
      <c r="G144" s="19"/>
      <c r="H144" s="23" t="str">
        <f aca="false">IF(A144="","",N(E144)-N(F144)-N(G144))</f>
        <v/>
      </c>
      <c r="I144" s="17"/>
      <c r="J144" s="8"/>
      <c r="K144" s="17"/>
      <c r="L144" s="8"/>
      <c r="M144" s="17"/>
      <c r="N144" s="24" t="str">
        <f aca="false">IF(OR(A144="",I144=""),"",Settings!$C$6-I144)</f>
        <v/>
      </c>
      <c r="O144" s="10" t="str">
        <f aca="false">IF(A144="","",IF(J144="","Not prepared",IF(ABS(H144)&gt;Settings!$C$8,"Unexplained difference",IF(L144="","Awaiting review",IF(UPPER(TRIM(J144))=UPPER(TRIM(L144)),"Same preparer and reviewer",IF(M144&gt;Settings!$C$11,"Reviewed late",IF(AND(N144&lt;&gt;"",N144&gt;Settings!$C$9),"Complete - old items to clear","Complete")))))))</f>
        <v/>
      </c>
    </row>
    <row r="145" customFormat="false" ht="15" hidden="false" customHeight="false" outlineLevel="0" collapsed="false">
      <c r="A145" s="22"/>
      <c r="B145" s="8"/>
      <c r="C145" s="8"/>
      <c r="D145" s="8"/>
      <c r="E145" s="19"/>
      <c r="F145" s="19"/>
      <c r="G145" s="19"/>
      <c r="H145" s="23" t="str">
        <f aca="false">IF(A145="","",N(E145)-N(F145)-N(G145))</f>
        <v/>
      </c>
      <c r="I145" s="17"/>
      <c r="J145" s="8"/>
      <c r="K145" s="17"/>
      <c r="L145" s="8"/>
      <c r="M145" s="17"/>
      <c r="N145" s="24" t="str">
        <f aca="false">IF(OR(A145="",I145=""),"",Settings!$C$6-I145)</f>
        <v/>
      </c>
      <c r="O145" s="10" t="str">
        <f aca="false">IF(A145="","",IF(J145="","Not prepared",IF(ABS(H145)&gt;Settings!$C$8,"Unexplained difference",IF(L145="","Awaiting review",IF(UPPER(TRIM(J145))=UPPER(TRIM(L145)),"Same preparer and reviewer",IF(M145&gt;Settings!$C$11,"Reviewed late",IF(AND(N145&lt;&gt;"",N145&gt;Settings!$C$9),"Complete - old items to clear","Complete")))))))</f>
        <v/>
      </c>
    </row>
    <row r="146" customFormat="false" ht="15" hidden="false" customHeight="false" outlineLevel="0" collapsed="false">
      <c r="A146" s="22"/>
      <c r="B146" s="8"/>
      <c r="C146" s="8"/>
      <c r="D146" s="8"/>
      <c r="E146" s="19"/>
      <c r="F146" s="19"/>
      <c r="G146" s="19"/>
      <c r="H146" s="23" t="str">
        <f aca="false">IF(A146="","",N(E146)-N(F146)-N(G146))</f>
        <v/>
      </c>
      <c r="I146" s="17"/>
      <c r="J146" s="8"/>
      <c r="K146" s="17"/>
      <c r="L146" s="8"/>
      <c r="M146" s="17"/>
      <c r="N146" s="24" t="str">
        <f aca="false">IF(OR(A146="",I146=""),"",Settings!$C$6-I146)</f>
        <v/>
      </c>
      <c r="O146" s="10" t="str">
        <f aca="false">IF(A146="","",IF(J146="","Not prepared",IF(ABS(H146)&gt;Settings!$C$8,"Unexplained difference",IF(L146="","Awaiting review",IF(UPPER(TRIM(J146))=UPPER(TRIM(L146)),"Same preparer and reviewer",IF(M146&gt;Settings!$C$11,"Reviewed late",IF(AND(N146&lt;&gt;"",N146&gt;Settings!$C$9),"Complete - old items to clear","Complete")))))))</f>
        <v/>
      </c>
    </row>
    <row r="147" customFormat="false" ht="15" hidden="false" customHeight="false" outlineLevel="0" collapsed="false">
      <c r="A147" s="22"/>
      <c r="B147" s="8"/>
      <c r="C147" s="8"/>
      <c r="D147" s="8"/>
      <c r="E147" s="19"/>
      <c r="F147" s="19"/>
      <c r="G147" s="19"/>
      <c r="H147" s="23" t="str">
        <f aca="false">IF(A147="","",N(E147)-N(F147)-N(G147))</f>
        <v/>
      </c>
      <c r="I147" s="17"/>
      <c r="J147" s="8"/>
      <c r="K147" s="17"/>
      <c r="L147" s="8"/>
      <c r="M147" s="17"/>
      <c r="N147" s="24" t="str">
        <f aca="false">IF(OR(A147="",I147=""),"",Settings!$C$6-I147)</f>
        <v/>
      </c>
      <c r="O147" s="10" t="str">
        <f aca="false">IF(A147="","",IF(J147="","Not prepared",IF(ABS(H147)&gt;Settings!$C$8,"Unexplained difference",IF(L147="","Awaiting review",IF(UPPER(TRIM(J147))=UPPER(TRIM(L147)),"Same preparer and reviewer",IF(M147&gt;Settings!$C$11,"Reviewed late",IF(AND(N147&lt;&gt;"",N147&gt;Settings!$C$9),"Complete - old items to clear","Complete")))))))</f>
        <v/>
      </c>
    </row>
    <row r="148" customFormat="false" ht="15" hidden="false" customHeight="false" outlineLevel="0" collapsed="false">
      <c r="A148" s="22"/>
      <c r="B148" s="8"/>
      <c r="C148" s="8"/>
      <c r="D148" s="8"/>
      <c r="E148" s="19"/>
      <c r="F148" s="19"/>
      <c r="G148" s="19"/>
      <c r="H148" s="23" t="str">
        <f aca="false">IF(A148="","",N(E148)-N(F148)-N(G148))</f>
        <v/>
      </c>
      <c r="I148" s="17"/>
      <c r="J148" s="8"/>
      <c r="K148" s="17"/>
      <c r="L148" s="8"/>
      <c r="M148" s="17"/>
      <c r="N148" s="24" t="str">
        <f aca="false">IF(OR(A148="",I148=""),"",Settings!$C$6-I148)</f>
        <v/>
      </c>
      <c r="O148" s="10" t="str">
        <f aca="false">IF(A148="","",IF(J148="","Not prepared",IF(ABS(H148)&gt;Settings!$C$8,"Unexplained difference",IF(L148="","Awaiting review",IF(UPPER(TRIM(J148))=UPPER(TRIM(L148)),"Same preparer and reviewer",IF(M148&gt;Settings!$C$11,"Reviewed late",IF(AND(N148&lt;&gt;"",N148&gt;Settings!$C$9),"Complete - old items to clear","Complete")))))))</f>
        <v/>
      </c>
    </row>
    <row r="149" customFormat="false" ht="15" hidden="false" customHeight="false" outlineLevel="0" collapsed="false">
      <c r="A149" s="22"/>
      <c r="B149" s="8"/>
      <c r="C149" s="8"/>
      <c r="D149" s="8"/>
      <c r="E149" s="19"/>
      <c r="F149" s="19"/>
      <c r="G149" s="19"/>
      <c r="H149" s="23" t="str">
        <f aca="false">IF(A149="","",N(E149)-N(F149)-N(G149))</f>
        <v/>
      </c>
      <c r="I149" s="17"/>
      <c r="J149" s="8"/>
      <c r="K149" s="17"/>
      <c r="L149" s="8"/>
      <c r="M149" s="17"/>
      <c r="N149" s="24" t="str">
        <f aca="false">IF(OR(A149="",I149=""),"",Settings!$C$6-I149)</f>
        <v/>
      </c>
      <c r="O149" s="10" t="str">
        <f aca="false">IF(A149="","",IF(J149="","Not prepared",IF(ABS(H149)&gt;Settings!$C$8,"Unexplained difference",IF(L149="","Awaiting review",IF(UPPER(TRIM(J149))=UPPER(TRIM(L149)),"Same preparer and reviewer",IF(M149&gt;Settings!$C$11,"Reviewed late",IF(AND(N149&lt;&gt;"",N149&gt;Settings!$C$9),"Complete - old items to clear","Complete")))))))</f>
        <v/>
      </c>
    </row>
    <row r="150" customFormat="false" ht="15" hidden="false" customHeight="false" outlineLevel="0" collapsed="false">
      <c r="A150" s="22"/>
      <c r="B150" s="8"/>
      <c r="C150" s="8"/>
      <c r="D150" s="8"/>
      <c r="E150" s="19"/>
      <c r="F150" s="19"/>
      <c r="G150" s="19"/>
      <c r="H150" s="23" t="str">
        <f aca="false">IF(A150="","",N(E150)-N(F150)-N(G150))</f>
        <v/>
      </c>
      <c r="I150" s="17"/>
      <c r="J150" s="8"/>
      <c r="K150" s="17"/>
      <c r="L150" s="8"/>
      <c r="M150" s="17"/>
      <c r="N150" s="24" t="str">
        <f aca="false">IF(OR(A150="",I150=""),"",Settings!$C$6-I150)</f>
        <v/>
      </c>
      <c r="O150" s="10" t="str">
        <f aca="false">IF(A150="","",IF(J150="","Not prepared",IF(ABS(H150)&gt;Settings!$C$8,"Unexplained difference",IF(L150="","Awaiting review",IF(UPPER(TRIM(J150))=UPPER(TRIM(L150)),"Same preparer and reviewer",IF(M150&gt;Settings!$C$11,"Reviewed late",IF(AND(N150&lt;&gt;"",N150&gt;Settings!$C$9),"Complete - old items to clear","Complete")))))))</f>
        <v/>
      </c>
    </row>
    <row r="151" customFormat="false" ht="15" hidden="false" customHeight="false" outlineLevel="0" collapsed="false">
      <c r="A151" s="22"/>
      <c r="B151" s="8"/>
      <c r="C151" s="8"/>
      <c r="D151" s="8"/>
      <c r="E151" s="19"/>
      <c r="F151" s="19"/>
      <c r="G151" s="19"/>
      <c r="H151" s="23" t="str">
        <f aca="false">IF(A151="","",N(E151)-N(F151)-N(G151))</f>
        <v/>
      </c>
      <c r="I151" s="17"/>
      <c r="J151" s="8"/>
      <c r="K151" s="17"/>
      <c r="L151" s="8"/>
      <c r="M151" s="17"/>
      <c r="N151" s="24" t="str">
        <f aca="false">IF(OR(A151="",I151=""),"",Settings!$C$6-I151)</f>
        <v/>
      </c>
      <c r="O151" s="10" t="str">
        <f aca="false">IF(A151="","",IF(J151="","Not prepared",IF(ABS(H151)&gt;Settings!$C$8,"Unexplained difference",IF(L151="","Awaiting review",IF(UPPER(TRIM(J151))=UPPER(TRIM(L151)),"Same preparer and reviewer",IF(M151&gt;Settings!$C$11,"Reviewed late",IF(AND(N151&lt;&gt;"",N151&gt;Settings!$C$9),"Complete - old items to clear","Complete")))))))</f>
        <v/>
      </c>
    </row>
    <row r="152" customFormat="false" ht="15" hidden="false" customHeight="false" outlineLevel="0" collapsed="false">
      <c r="A152" s="22"/>
      <c r="B152" s="8"/>
      <c r="C152" s="8"/>
      <c r="D152" s="8"/>
      <c r="E152" s="19"/>
      <c r="F152" s="19"/>
      <c r="G152" s="19"/>
      <c r="H152" s="23" t="str">
        <f aca="false">IF(A152="","",N(E152)-N(F152)-N(G152))</f>
        <v/>
      </c>
      <c r="I152" s="17"/>
      <c r="J152" s="8"/>
      <c r="K152" s="17"/>
      <c r="L152" s="8"/>
      <c r="M152" s="17"/>
      <c r="N152" s="24" t="str">
        <f aca="false">IF(OR(A152="",I152=""),"",Settings!$C$6-I152)</f>
        <v/>
      </c>
      <c r="O152" s="10" t="str">
        <f aca="false">IF(A152="","",IF(J152="","Not prepared",IF(ABS(H152)&gt;Settings!$C$8,"Unexplained difference",IF(L152="","Awaiting review",IF(UPPER(TRIM(J152))=UPPER(TRIM(L152)),"Same preparer and reviewer",IF(M152&gt;Settings!$C$11,"Reviewed late",IF(AND(N152&lt;&gt;"",N152&gt;Settings!$C$9),"Complete - old items to clear","Complete")))))))</f>
        <v/>
      </c>
    </row>
    <row r="153" customFormat="false" ht="15" hidden="false" customHeight="false" outlineLevel="0" collapsed="false">
      <c r="A153" s="22"/>
      <c r="B153" s="8"/>
      <c r="C153" s="8"/>
      <c r="D153" s="8"/>
      <c r="E153" s="19"/>
      <c r="F153" s="19"/>
      <c r="G153" s="19"/>
      <c r="H153" s="23" t="str">
        <f aca="false">IF(A153="","",N(E153)-N(F153)-N(G153))</f>
        <v/>
      </c>
      <c r="I153" s="17"/>
      <c r="J153" s="8"/>
      <c r="K153" s="17"/>
      <c r="L153" s="8"/>
      <c r="M153" s="17"/>
      <c r="N153" s="24" t="str">
        <f aca="false">IF(OR(A153="",I153=""),"",Settings!$C$6-I153)</f>
        <v/>
      </c>
      <c r="O153" s="10" t="str">
        <f aca="false">IF(A153="","",IF(J153="","Not prepared",IF(ABS(H153)&gt;Settings!$C$8,"Unexplained difference",IF(L153="","Awaiting review",IF(UPPER(TRIM(J153))=UPPER(TRIM(L153)),"Same preparer and reviewer",IF(M153&gt;Settings!$C$11,"Reviewed late",IF(AND(N153&lt;&gt;"",N153&gt;Settings!$C$9),"Complete - old items to clear","Complete")))))))</f>
        <v/>
      </c>
    </row>
    <row r="154" customFormat="false" ht="15" hidden="false" customHeight="false" outlineLevel="0" collapsed="false">
      <c r="A154" s="22"/>
      <c r="B154" s="8"/>
      <c r="C154" s="8"/>
      <c r="D154" s="8"/>
      <c r="E154" s="19"/>
      <c r="F154" s="19"/>
      <c r="G154" s="19"/>
      <c r="H154" s="23" t="str">
        <f aca="false">IF(A154="","",N(E154)-N(F154)-N(G154))</f>
        <v/>
      </c>
      <c r="I154" s="17"/>
      <c r="J154" s="8"/>
      <c r="K154" s="17"/>
      <c r="L154" s="8"/>
      <c r="M154" s="17"/>
      <c r="N154" s="24" t="str">
        <f aca="false">IF(OR(A154="",I154=""),"",Settings!$C$6-I154)</f>
        <v/>
      </c>
      <c r="O154" s="10" t="str">
        <f aca="false">IF(A154="","",IF(J154="","Not prepared",IF(ABS(H154)&gt;Settings!$C$8,"Unexplained difference",IF(L154="","Awaiting review",IF(UPPER(TRIM(J154))=UPPER(TRIM(L154)),"Same preparer and reviewer",IF(M154&gt;Settings!$C$11,"Reviewed late",IF(AND(N154&lt;&gt;"",N154&gt;Settings!$C$9),"Complete - old items to clear","Complete")))))))</f>
        <v/>
      </c>
    </row>
    <row r="155" customFormat="false" ht="15" hidden="false" customHeight="false" outlineLevel="0" collapsed="false">
      <c r="A155" s="22"/>
      <c r="B155" s="8"/>
      <c r="C155" s="8"/>
      <c r="D155" s="8"/>
      <c r="E155" s="19"/>
      <c r="F155" s="19"/>
      <c r="G155" s="19"/>
      <c r="H155" s="23" t="str">
        <f aca="false">IF(A155="","",N(E155)-N(F155)-N(G155))</f>
        <v/>
      </c>
      <c r="I155" s="17"/>
      <c r="J155" s="8"/>
      <c r="K155" s="17"/>
      <c r="L155" s="8"/>
      <c r="M155" s="17"/>
      <c r="N155" s="24" t="str">
        <f aca="false">IF(OR(A155="",I155=""),"",Settings!$C$6-I155)</f>
        <v/>
      </c>
      <c r="O155" s="10" t="str">
        <f aca="false">IF(A155="","",IF(J155="","Not prepared",IF(ABS(H155)&gt;Settings!$C$8,"Unexplained difference",IF(L155="","Awaiting review",IF(UPPER(TRIM(J155))=UPPER(TRIM(L155)),"Same preparer and reviewer",IF(M155&gt;Settings!$C$11,"Reviewed late",IF(AND(N155&lt;&gt;"",N155&gt;Settings!$C$9),"Complete - old items to clear","Complete")))))))</f>
        <v/>
      </c>
    </row>
    <row r="156" customFormat="false" ht="15" hidden="false" customHeight="false" outlineLevel="0" collapsed="false">
      <c r="A156" s="22"/>
      <c r="B156" s="8"/>
      <c r="C156" s="8"/>
      <c r="D156" s="8"/>
      <c r="E156" s="19"/>
      <c r="F156" s="19"/>
      <c r="G156" s="19"/>
      <c r="H156" s="23" t="str">
        <f aca="false">IF(A156="","",N(E156)-N(F156)-N(G156))</f>
        <v/>
      </c>
      <c r="I156" s="17"/>
      <c r="J156" s="8"/>
      <c r="K156" s="17"/>
      <c r="L156" s="8"/>
      <c r="M156" s="17"/>
      <c r="N156" s="24" t="str">
        <f aca="false">IF(OR(A156="",I156=""),"",Settings!$C$6-I156)</f>
        <v/>
      </c>
      <c r="O156" s="10" t="str">
        <f aca="false">IF(A156="","",IF(J156="","Not prepared",IF(ABS(H156)&gt;Settings!$C$8,"Unexplained difference",IF(L156="","Awaiting review",IF(UPPER(TRIM(J156))=UPPER(TRIM(L156)),"Same preparer and reviewer",IF(M156&gt;Settings!$C$11,"Reviewed late",IF(AND(N156&lt;&gt;"",N156&gt;Settings!$C$9),"Complete - old items to clear","Complete")))))))</f>
        <v/>
      </c>
    </row>
    <row r="157" customFormat="false" ht="15" hidden="false" customHeight="false" outlineLevel="0" collapsed="false">
      <c r="A157" s="22"/>
      <c r="B157" s="8"/>
      <c r="C157" s="8"/>
      <c r="D157" s="8"/>
      <c r="E157" s="19"/>
      <c r="F157" s="19"/>
      <c r="G157" s="19"/>
      <c r="H157" s="23" t="str">
        <f aca="false">IF(A157="","",N(E157)-N(F157)-N(G157))</f>
        <v/>
      </c>
      <c r="I157" s="17"/>
      <c r="J157" s="8"/>
      <c r="K157" s="17"/>
      <c r="L157" s="8"/>
      <c r="M157" s="17"/>
      <c r="N157" s="24" t="str">
        <f aca="false">IF(OR(A157="",I157=""),"",Settings!$C$6-I157)</f>
        <v/>
      </c>
      <c r="O157" s="10" t="str">
        <f aca="false">IF(A157="","",IF(J157="","Not prepared",IF(ABS(H157)&gt;Settings!$C$8,"Unexplained difference",IF(L157="","Awaiting review",IF(UPPER(TRIM(J157))=UPPER(TRIM(L157)),"Same preparer and reviewer",IF(M157&gt;Settings!$C$11,"Reviewed late",IF(AND(N157&lt;&gt;"",N157&gt;Settings!$C$9),"Complete - old items to clear","Complete")))))))</f>
        <v/>
      </c>
    </row>
    <row r="158" customFormat="false" ht="15" hidden="false" customHeight="false" outlineLevel="0" collapsed="false">
      <c r="A158" s="22"/>
      <c r="B158" s="8"/>
      <c r="C158" s="8"/>
      <c r="D158" s="8"/>
      <c r="E158" s="19"/>
      <c r="F158" s="19"/>
      <c r="G158" s="19"/>
      <c r="H158" s="23" t="str">
        <f aca="false">IF(A158="","",N(E158)-N(F158)-N(G158))</f>
        <v/>
      </c>
      <c r="I158" s="17"/>
      <c r="J158" s="8"/>
      <c r="K158" s="17"/>
      <c r="L158" s="8"/>
      <c r="M158" s="17"/>
      <c r="N158" s="24" t="str">
        <f aca="false">IF(OR(A158="",I158=""),"",Settings!$C$6-I158)</f>
        <v/>
      </c>
      <c r="O158" s="10" t="str">
        <f aca="false">IF(A158="","",IF(J158="","Not prepared",IF(ABS(H158)&gt;Settings!$C$8,"Unexplained difference",IF(L158="","Awaiting review",IF(UPPER(TRIM(J158))=UPPER(TRIM(L158)),"Same preparer and reviewer",IF(M158&gt;Settings!$C$11,"Reviewed late",IF(AND(N158&lt;&gt;"",N158&gt;Settings!$C$9),"Complete - old items to clear","Complete")))))))</f>
        <v/>
      </c>
    </row>
    <row r="159" customFormat="false" ht="15" hidden="false" customHeight="false" outlineLevel="0" collapsed="false">
      <c r="A159" s="22"/>
      <c r="B159" s="8"/>
      <c r="C159" s="8"/>
      <c r="D159" s="8"/>
      <c r="E159" s="19"/>
      <c r="F159" s="19"/>
      <c r="G159" s="19"/>
      <c r="H159" s="23" t="str">
        <f aca="false">IF(A159="","",N(E159)-N(F159)-N(G159))</f>
        <v/>
      </c>
      <c r="I159" s="17"/>
      <c r="J159" s="8"/>
      <c r="K159" s="17"/>
      <c r="L159" s="8"/>
      <c r="M159" s="17"/>
      <c r="N159" s="24" t="str">
        <f aca="false">IF(OR(A159="",I159=""),"",Settings!$C$6-I159)</f>
        <v/>
      </c>
      <c r="O159" s="10" t="str">
        <f aca="false">IF(A159="","",IF(J159="","Not prepared",IF(ABS(H159)&gt;Settings!$C$8,"Unexplained difference",IF(L159="","Awaiting review",IF(UPPER(TRIM(J159))=UPPER(TRIM(L159)),"Same preparer and reviewer",IF(M159&gt;Settings!$C$11,"Reviewed late",IF(AND(N159&lt;&gt;"",N159&gt;Settings!$C$9),"Complete - old items to clear","Complete")))))))</f>
        <v/>
      </c>
    </row>
    <row r="160" customFormat="false" ht="15" hidden="false" customHeight="false" outlineLevel="0" collapsed="false">
      <c r="A160" s="22"/>
      <c r="B160" s="8"/>
      <c r="C160" s="8"/>
      <c r="D160" s="8"/>
      <c r="E160" s="19"/>
      <c r="F160" s="19"/>
      <c r="G160" s="19"/>
      <c r="H160" s="23" t="str">
        <f aca="false">IF(A160="","",N(E160)-N(F160)-N(G160))</f>
        <v/>
      </c>
      <c r="I160" s="17"/>
      <c r="J160" s="8"/>
      <c r="K160" s="17"/>
      <c r="L160" s="8"/>
      <c r="M160" s="17"/>
      <c r="N160" s="24" t="str">
        <f aca="false">IF(OR(A160="",I160=""),"",Settings!$C$6-I160)</f>
        <v/>
      </c>
      <c r="O160" s="10" t="str">
        <f aca="false">IF(A160="","",IF(J160="","Not prepared",IF(ABS(H160)&gt;Settings!$C$8,"Unexplained difference",IF(L160="","Awaiting review",IF(UPPER(TRIM(J160))=UPPER(TRIM(L160)),"Same preparer and reviewer",IF(M160&gt;Settings!$C$11,"Reviewed late",IF(AND(N160&lt;&gt;"",N160&gt;Settings!$C$9),"Complete - old items to clear","Complete")))))))</f>
        <v/>
      </c>
    </row>
    <row r="161" customFormat="false" ht="15" hidden="false" customHeight="false" outlineLevel="0" collapsed="false">
      <c r="A161" s="22"/>
      <c r="B161" s="8"/>
      <c r="C161" s="8"/>
      <c r="D161" s="8"/>
      <c r="E161" s="19"/>
      <c r="F161" s="19"/>
      <c r="G161" s="19"/>
      <c r="H161" s="23" t="str">
        <f aca="false">IF(A161="","",N(E161)-N(F161)-N(G161))</f>
        <v/>
      </c>
      <c r="I161" s="17"/>
      <c r="J161" s="8"/>
      <c r="K161" s="17"/>
      <c r="L161" s="8"/>
      <c r="M161" s="17"/>
      <c r="N161" s="24" t="str">
        <f aca="false">IF(OR(A161="",I161=""),"",Settings!$C$6-I161)</f>
        <v/>
      </c>
      <c r="O161" s="10" t="str">
        <f aca="false">IF(A161="","",IF(J161="","Not prepared",IF(ABS(H161)&gt;Settings!$C$8,"Unexplained difference",IF(L161="","Awaiting review",IF(UPPER(TRIM(J161))=UPPER(TRIM(L161)),"Same preparer and reviewer",IF(M161&gt;Settings!$C$11,"Reviewed late",IF(AND(N161&lt;&gt;"",N161&gt;Settings!$C$9),"Complete - old items to clear","Complete")))))))</f>
        <v/>
      </c>
    </row>
    <row r="162" customFormat="false" ht="15" hidden="false" customHeight="false" outlineLevel="0" collapsed="false">
      <c r="A162" s="22"/>
      <c r="B162" s="8"/>
      <c r="C162" s="8"/>
      <c r="D162" s="8"/>
      <c r="E162" s="19"/>
      <c r="F162" s="19"/>
      <c r="G162" s="19"/>
      <c r="H162" s="23" t="str">
        <f aca="false">IF(A162="","",N(E162)-N(F162)-N(G162))</f>
        <v/>
      </c>
      <c r="I162" s="17"/>
      <c r="J162" s="8"/>
      <c r="K162" s="17"/>
      <c r="L162" s="8"/>
      <c r="M162" s="17"/>
      <c r="N162" s="24" t="str">
        <f aca="false">IF(OR(A162="",I162=""),"",Settings!$C$6-I162)</f>
        <v/>
      </c>
      <c r="O162" s="10" t="str">
        <f aca="false">IF(A162="","",IF(J162="","Not prepared",IF(ABS(H162)&gt;Settings!$C$8,"Unexplained difference",IF(L162="","Awaiting review",IF(UPPER(TRIM(J162))=UPPER(TRIM(L162)),"Same preparer and reviewer",IF(M162&gt;Settings!$C$11,"Reviewed late",IF(AND(N162&lt;&gt;"",N162&gt;Settings!$C$9),"Complete - old items to clear","Complete")))))))</f>
        <v/>
      </c>
    </row>
    <row r="163" customFormat="false" ht="15" hidden="false" customHeight="false" outlineLevel="0" collapsed="false">
      <c r="A163" s="22"/>
      <c r="B163" s="8"/>
      <c r="C163" s="8"/>
      <c r="D163" s="8"/>
      <c r="E163" s="19"/>
      <c r="F163" s="19"/>
      <c r="G163" s="19"/>
      <c r="H163" s="23" t="str">
        <f aca="false">IF(A163="","",N(E163)-N(F163)-N(G163))</f>
        <v/>
      </c>
      <c r="I163" s="17"/>
      <c r="J163" s="8"/>
      <c r="K163" s="17"/>
      <c r="L163" s="8"/>
      <c r="M163" s="17"/>
      <c r="N163" s="24" t="str">
        <f aca="false">IF(OR(A163="",I163=""),"",Settings!$C$6-I163)</f>
        <v/>
      </c>
      <c r="O163" s="10" t="str">
        <f aca="false">IF(A163="","",IF(J163="","Not prepared",IF(ABS(H163)&gt;Settings!$C$8,"Unexplained difference",IF(L163="","Awaiting review",IF(UPPER(TRIM(J163))=UPPER(TRIM(L163)),"Same preparer and reviewer",IF(M163&gt;Settings!$C$11,"Reviewed late",IF(AND(N163&lt;&gt;"",N163&gt;Settings!$C$9),"Complete - old items to clear","Complete")))))))</f>
        <v/>
      </c>
    </row>
    <row r="164" customFormat="false" ht="15" hidden="false" customHeight="false" outlineLevel="0" collapsed="false">
      <c r="A164" s="22"/>
      <c r="B164" s="8"/>
      <c r="C164" s="8"/>
      <c r="D164" s="8"/>
      <c r="E164" s="19"/>
      <c r="F164" s="19"/>
      <c r="G164" s="19"/>
      <c r="H164" s="23" t="str">
        <f aca="false">IF(A164="","",N(E164)-N(F164)-N(G164))</f>
        <v/>
      </c>
      <c r="I164" s="17"/>
      <c r="J164" s="8"/>
      <c r="K164" s="17"/>
      <c r="L164" s="8"/>
      <c r="M164" s="17"/>
      <c r="N164" s="24" t="str">
        <f aca="false">IF(OR(A164="",I164=""),"",Settings!$C$6-I164)</f>
        <v/>
      </c>
      <c r="O164" s="10" t="str">
        <f aca="false">IF(A164="","",IF(J164="","Not prepared",IF(ABS(H164)&gt;Settings!$C$8,"Unexplained difference",IF(L164="","Awaiting review",IF(UPPER(TRIM(J164))=UPPER(TRIM(L164)),"Same preparer and reviewer",IF(M164&gt;Settings!$C$11,"Reviewed late",IF(AND(N164&lt;&gt;"",N164&gt;Settings!$C$9),"Complete - old items to clear","Complete")))))))</f>
        <v/>
      </c>
    </row>
    <row r="165" customFormat="false" ht="15" hidden="false" customHeight="false" outlineLevel="0" collapsed="false">
      <c r="A165" s="22"/>
      <c r="B165" s="8"/>
      <c r="C165" s="8"/>
      <c r="D165" s="8"/>
      <c r="E165" s="19"/>
      <c r="F165" s="19"/>
      <c r="G165" s="19"/>
      <c r="H165" s="23" t="str">
        <f aca="false">IF(A165="","",N(E165)-N(F165)-N(G165))</f>
        <v/>
      </c>
      <c r="I165" s="17"/>
      <c r="J165" s="8"/>
      <c r="K165" s="17"/>
      <c r="L165" s="8"/>
      <c r="M165" s="17"/>
      <c r="N165" s="24" t="str">
        <f aca="false">IF(OR(A165="",I165=""),"",Settings!$C$6-I165)</f>
        <v/>
      </c>
      <c r="O165" s="10" t="str">
        <f aca="false">IF(A165="","",IF(J165="","Not prepared",IF(ABS(H165)&gt;Settings!$C$8,"Unexplained difference",IF(L165="","Awaiting review",IF(UPPER(TRIM(J165))=UPPER(TRIM(L165)),"Same preparer and reviewer",IF(M165&gt;Settings!$C$11,"Reviewed late",IF(AND(N165&lt;&gt;"",N165&gt;Settings!$C$9),"Complete - old items to clear","Complete")))))))</f>
        <v/>
      </c>
    </row>
    <row r="166" customFormat="false" ht="15" hidden="false" customHeight="false" outlineLevel="0" collapsed="false">
      <c r="A166" s="22"/>
      <c r="B166" s="8"/>
      <c r="C166" s="8"/>
      <c r="D166" s="8"/>
      <c r="E166" s="19"/>
      <c r="F166" s="19"/>
      <c r="G166" s="19"/>
      <c r="H166" s="23" t="str">
        <f aca="false">IF(A166="","",N(E166)-N(F166)-N(G166))</f>
        <v/>
      </c>
      <c r="I166" s="17"/>
      <c r="J166" s="8"/>
      <c r="K166" s="17"/>
      <c r="L166" s="8"/>
      <c r="M166" s="17"/>
      <c r="N166" s="24" t="str">
        <f aca="false">IF(OR(A166="",I166=""),"",Settings!$C$6-I166)</f>
        <v/>
      </c>
      <c r="O166" s="10" t="str">
        <f aca="false">IF(A166="","",IF(J166="","Not prepared",IF(ABS(H166)&gt;Settings!$C$8,"Unexplained difference",IF(L166="","Awaiting review",IF(UPPER(TRIM(J166))=UPPER(TRIM(L166)),"Same preparer and reviewer",IF(M166&gt;Settings!$C$11,"Reviewed late",IF(AND(N166&lt;&gt;"",N166&gt;Settings!$C$9),"Complete - old items to clear","Complete")))))))</f>
        <v/>
      </c>
    </row>
    <row r="167" customFormat="false" ht="15" hidden="false" customHeight="false" outlineLevel="0" collapsed="false">
      <c r="A167" s="22"/>
      <c r="B167" s="8"/>
      <c r="C167" s="8"/>
      <c r="D167" s="8"/>
      <c r="E167" s="19"/>
      <c r="F167" s="19"/>
      <c r="G167" s="19"/>
      <c r="H167" s="23" t="str">
        <f aca="false">IF(A167="","",N(E167)-N(F167)-N(G167))</f>
        <v/>
      </c>
      <c r="I167" s="17"/>
      <c r="J167" s="8"/>
      <c r="K167" s="17"/>
      <c r="L167" s="8"/>
      <c r="M167" s="17"/>
      <c r="N167" s="24" t="str">
        <f aca="false">IF(OR(A167="",I167=""),"",Settings!$C$6-I167)</f>
        <v/>
      </c>
      <c r="O167" s="10" t="str">
        <f aca="false">IF(A167="","",IF(J167="","Not prepared",IF(ABS(H167)&gt;Settings!$C$8,"Unexplained difference",IF(L167="","Awaiting review",IF(UPPER(TRIM(J167))=UPPER(TRIM(L167)),"Same preparer and reviewer",IF(M167&gt;Settings!$C$11,"Reviewed late",IF(AND(N167&lt;&gt;"",N167&gt;Settings!$C$9),"Complete - old items to clear","Complete")))))))</f>
        <v/>
      </c>
    </row>
    <row r="168" customFormat="false" ht="15" hidden="false" customHeight="false" outlineLevel="0" collapsed="false">
      <c r="A168" s="22"/>
      <c r="B168" s="8"/>
      <c r="C168" s="8"/>
      <c r="D168" s="8"/>
      <c r="E168" s="19"/>
      <c r="F168" s="19"/>
      <c r="G168" s="19"/>
      <c r="H168" s="23" t="str">
        <f aca="false">IF(A168="","",N(E168)-N(F168)-N(G168))</f>
        <v/>
      </c>
      <c r="I168" s="17"/>
      <c r="J168" s="8"/>
      <c r="K168" s="17"/>
      <c r="L168" s="8"/>
      <c r="M168" s="17"/>
      <c r="N168" s="24" t="str">
        <f aca="false">IF(OR(A168="",I168=""),"",Settings!$C$6-I168)</f>
        <v/>
      </c>
      <c r="O168" s="10" t="str">
        <f aca="false">IF(A168="","",IF(J168="","Not prepared",IF(ABS(H168)&gt;Settings!$C$8,"Unexplained difference",IF(L168="","Awaiting review",IF(UPPER(TRIM(J168))=UPPER(TRIM(L168)),"Same preparer and reviewer",IF(M168&gt;Settings!$C$11,"Reviewed late",IF(AND(N168&lt;&gt;"",N168&gt;Settings!$C$9),"Complete - old items to clear","Complete")))))))</f>
        <v/>
      </c>
    </row>
    <row r="169" customFormat="false" ht="15" hidden="false" customHeight="false" outlineLevel="0" collapsed="false">
      <c r="A169" s="22"/>
      <c r="B169" s="8"/>
      <c r="C169" s="8"/>
      <c r="D169" s="8"/>
      <c r="E169" s="19"/>
      <c r="F169" s="19"/>
      <c r="G169" s="19"/>
      <c r="H169" s="23" t="str">
        <f aca="false">IF(A169="","",N(E169)-N(F169)-N(G169))</f>
        <v/>
      </c>
      <c r="I169" s="17"/>
      <c r="J169" s="8"/>
      <c r="K169" s="17"/>
      <c r="L169" s="8"/>
      <c r="M169" s="17"/>
      <c r="N169" s="24" t="str">
        <f aca="false">IF(OR(A169="",I169=""),"",Settings!$C$6-I169)</f>
        <v/>
      </c>
      <c r="O169" s="10" t="str">
        <f aca="false">IF(A169="","",IF(J169="","Not prepared",IF(ABS(H169)&gt;Settings!$C$8,"Unexplained difference",IF(L169="","Awaiting review",IF(UPPER(TRIM(J169))=UPPER(TRIM(L169)),"Same preparer and reviewer",IF(M169&gt;Settings!$C$11,"Reviewed late",IF(AND(N169&lt;&gt;"",N169&gt;Settings!$C$9),"Complete - old items to clear","Complete")))))))</f>
        <v/>
      </c>
    </row>
    <row r="170" customFormat="false" ht="15" hidden="false" customHeight="false" outlineLevel="0" collapsed="false">
      <c r="A170" s="22"/>
      <c r="B170" s="8"/>
      <c r="C170" s="8"/>
      <c r="D170" s="8"/>
      <c r="E170" s="19"/>
      <c r="F170" s="19"/>
      <c r="G170" s="19"/>
      <c r="H170" s="23" t="str">
        <f aca="false">IF(A170="","",N(E170)-N(F170)-N(G170))</f>
        <v/>
      </c>
      <c r="I170" s="17"/>
      <c r="J170" s="8"/>
      <c r="K170" s="17"/>
      <c r="L170" s="8"/>
      <c r="M170" s="17"/>
      <c r="N170" s="24" t="str">
        <f aca="false">IF(OR(A170="",I170=""),"",Settings!$C$6-I170)</f>
        <v/>
      </c>
      <c r="O170" s="10" t="str">
        <f aca="false">IF(A170="","",IF(J170="","Not prepared",IF(ABS(H170)&gt;Settings!$C$8,"Unexplained difference",IF(L170="","Awaiting review",IF(UPPER(TRIM(J170))=UPPER(TRIM(L170)),"Same preparer and reviewer",IF(M170&gt;Settings!$C$11,"Reviewed late",IF(AND(N170&lt;&gt;"",N170&gt;Settings!$C$9),"Complete - old items to clear","Complete")))))))</f>
        <v/>
      </c>
    </row>
    <row r="171" customFormat="false" ht="15" hidden="false" customHeight="false" outlineLevel="0" collapsed="false">
      <c r="A171" s="22"/>
      <c r="B171" s="8"/>
      <c r="C171" s="8"/>
      <c r="D171" s="8"/>
      <c r="E171" s="19"/>
      <c r="F171" s="19"/>
      <c r="G171" s="19"/>
      <c r="H171" s="23" t="str">
        <f aca="false">IF(A171="","",N(E171)-N(F171)-N(G171))</f>
        <v/>
      </c>
      <c r="I171" s="17"/>
      <c r="J171" s="8"/>
      <c r="K171" s="17"/>
      <c r="L171" s="8"/>
      <c r="M171" s="17"/>
      <c r="N171" s="24" t="str">
        <f aca="false">IF(OR(A171="",I171=""),"",Settings!$C$6-I171)</f>
        <v/>
      </c>
      <c r="O171" s="10" t="str">
        <f aca="false">IF(A171="","",IF(J171="","Not prepared",IF(ABS(H171)&gt;Settings!$C$8,"Unexplained difference",IF(L171="","Awaiting review",IF(UPPER(TRIM(J171))=UPPER(TRIM(L171)),"Same preparer and reviewer",IF(M171&gt;Settings!$C$11,"Reviewed late",IF(AND(N171&lt;&gt;"",N171&gt;Settings!$C$9),"Complete - old items to clear","Complete")))))))</f>
        <v/>
      </c>
    </row>
    <row r="172" customFormat="false" ht="15" hidden="false" customHeight="false" outlineLevel="0" collapsed="false">
      <c r="A172" s="22"/>
      <c r="B172" s="8"/>
      <c r="C172" s="8"/>
      <c r="D172" s="8"/>
      <c r="E172" s="19"/>
      <c r="F172" s="19"/>
      <c r="G172" s="19"/>
      <c r="H172" s="23" t="str">
        <f aca="false">IF(A172="","",N(E172)-N(F172)-N(G172))</f>
        <v/>
      </c>
      <c r="I172" s="17"/>
      <c r="J172" s="8"/>
      <c r="K172" s="17"/>
      <c r="L172" s="8"/>
      <c r="M172" s="17"/>
      <c r="N172" s="24" t="str">
        <f aca="false">IF(OR(A172="",I172=""),"",Settings!$C$6-I172)</f>
        <v/>
      </c>
      <c r="O172" s="10" t="str">
        <f aca="false">IF(A172="","",IF(J172="","Not prepared",IF(ABS(H172)&gt;Settings!$C$8,"Unexplained difference",IF(L172="","Awaiting review",IF(UPPER(TRIM(J172))=UPPER(TRIM(L172)),"Same preparer and reviewer",IF(M172&gt;Settings!$C$11,"Reviewed late",IF(AND(N172&lt;&gt;"",N172&gt;Settings!$C$9),"Complete - old items to clear","Complete")))))))</f>
        <v/>
      </c>
    </row>
    <row r="173" customFormat="false" ht="15" hidden="false" customHeight="false" outlineLevel="0" collapsed="false">
      <c r="A173" s="22"/>
      <c r="B173" s="8"/>
      <c r="C173" s="8"/>
      <c r="D173" s="8"/>
      <c r="E173" s="19"/>
      <c r="F173" s="19"/>
      <c r="G173" s="19"/>
      <c r="H173" s="23" t="str">
        <f aca="false">IF(A173="","",N(E173)-N(F173)-N(G173))</f>
        <v/>
      </c>
      <c r="I173" s="17"/>
      <c r="J173" s="8"/>
      <c r="K173" s="17"/>
      <c r="L173" s="8"/>
      <c r="M173" s="17"/>
      <c r="N173" s="24" t="str">
        <f aca="false">IF(OR(A173="",I173=""),"",Settings!$C$6-I173)</f>
        <v/>
      </c>
      <c r="O173" s="10" t="str">
        <f aca="false">IF(A173="","",IF(J173="","Not prepared",IF(ABS(H173)&gt;Settings!$C$8,"Unexplained difference",IF(L173="","Awaiting review",IF(UPPER(TRIM(J173))=UPPER(TRIM(L173)),"Same preparer and reviewer",IF(M173&gt;Settings!$C$11,"Reviewed late",IF(AND(N173&lt;&gt;"",N173&gt;Settings!$C$9),"Complete - old items to clear","Complete")))))))</f>
        <v/>
      </c>
    </row>
    <row r="174" customFormat="false" ht="15" hidden="false" customHeight="false" outlineLevel="0" collapsed="false">
      <c r="A174" s="22"/>
      <c r="B174" s="8"/>
      <c r="C174" s="8"/>
      <c r="D174" s="8"/>
      <c r="E174" s="19"/>
      <c r="F174" s="19"/>
      <c r="G174" s="19"/>
      <c r="H174" s="23" t="str">
        <f aca="false">IF(A174="","",N(E174)-N(F174)-N(G174))</f>
        <v/>
      </c>
      <c r="I174" s="17"/>
      <c r="J174" s="8"/>
      <c r="K174" s="17"/>
      <c r="L174" s="8"/>
      <c r="M174" s="17"/>
      <c r="N174" s="24" t="str">
        <f aca="false">IF(OR(A174="",I174=""),"",Settings!$C$6-I174)</f>
        <v/>
      </c>
      <c r="O174" s="10" t="str">
        <f aca="false">IF(A174="","",IF(J174="","Not prepared",IF(ABS(H174)&gt;Settings!$C$8,"Unexplained difference",IF(L174="","Awaiting review",IF(UPPER(TRIM(J174))=UPPER(TRIM(L174)),"Same preparer and reviewer",IF(M174&gt;Settings!$C$11,"Reviewed late",IF(AND(N174&lt;&gt;"",N174&gt;Settings!$C$9),"Complete - old items to clear","Complete")))))))</f>
        <v/>
      </c>
    </row>
    <row r="175" customFormat="false" ht="15" hidden="false" customHeight="false" outlineLevel="0" collapsed="false">
      <c r="A175" s="22"/>
      <c r="B175" s="8"/>
      <c r="C175" s="8"/>
      <c r="D175" s="8"/>
      <c r="E175" s="19"/>
      <c r="F175" s="19"/>
      <c r="G175" s="19"/>
      <c r="H175" s="23" t="str">
        <f aca="false">IF(A175="","",N(E175)-N(F175)-N(G175))</f>
        <v/>
      </c>
      <c r="I175" s="17"/>
      <c r="J175" s="8"/>
      <c r="K175" s="17"/>
      <c r="L175" s="8"/>
      <c r="M175" s="17"/>
      <c r="N175" s="24" t="str">
        <f aca="false">IF(OR(A175="",I175=""),"",Settings!$C$6-I175)</f>
        <v/>
      </c>
      <c r="O175" s="10" t="str">
        <f aca="false">IF(A175="","",IF(J175="","Not prepared",IF(ABS(H175)&gt;Settings!$C$8,"Unexplained difference",IF(L175="","Awaiting review",IF(UPPER(TRIM(J175))=UPPER(TRIM(L175)),"Same preparer and reviewer",IF(M175&gt;Settings!$C$11,"Reviewed late",IF(AND(N175&lt;&gt;"",N175&gt;Settings!$C$9),"Complete - old items to clear","Complete")))))))</f>
        <v/>
      </c>
    </row>
    <row r="176" customFormat="false" ht="15" hidden="false" customHeight="false" outlineLevel="0" collapsed="false">
      <c r="A176" s="22"/>
      <c r="B176" s="8"/>
      <c r="C176" s="8"/>
      <c r="D176" s="8"/>
      <c r="E176" s="19"/>
      <c r="F176" s="19"/>
      <c r="G176" s="19"/>
      <c r="H176" s="23" t="str">
        <f aca="false">IF(A176="","",N(E176)-N(F176)-N(G176))</f>
        <v/>
      </c>
      <c r="I176" s="17"/>
      <c r="J176" s="8"/>
      <c r="K176" s="17"/>
      <c r="L176" s="8"/>
      <c r="M176" s="17"/>
      <c r="N176" s="24" t="str">
        <f aca="false">IF(OR(A176="",I176=""),"",Settings!$C$6-I176)</f>
        <v/>
      </c>
      <c r="O176" s="10" t="str">
        <f aca="false">IF(A176="","",IF(J176="","Not prepared",IF(ABS(H176)&gt;Settings!$C$8,"Unexplained difference",IF(L176="","Awaiting review",IF(UPPER(TRIM(J176))=UPPER(TRIM(L176)),"Same preparer and reviewer",IF(M176&gt;Settings!$C$11,"Reviewed late",IF(AND(N176&lt;&gt;"",N176&gt;Settings!$C$9),"Complete - old items to clear","Complete")))))))</f>
        <v/>
      </c>
    </row>
    <row r="177" customFormat="false" ht="15" hidden="false" customHeight="false" outlineLevel="0" collapsed="false">
      <c r="A177" s="22"/>
      <c r="B177" s="8"/>
      <c r="C177" s="8"/>
      <c r="D177" s="8"/>
      <c r="E177" s="19"/>
      <c r="F177" s="19"/>
      <c r="G177" s="19"/>
      <c r="H177" s="23" t="str">
        <f aca="false">IF(A177="","",N(E177)-N(F177)-N(G177))</f>
        <v/>
      </c>
      <c r="I177" s="17"/>
      <c r="J177" s="8"/>
      <c r="K177" s="17"/>
      <c r="L177" s="8"/>
      <c r="M177" s="17"/>
      <c r="N177" s="24" t="str">
        <f aca="false">IF(OR(A177="",I177=""),"",Settings!$C$6-I177)</f>
        <v/>
      </c>
      <c r="O177" s="10" t="str">
        <f aca="false">IF(A177="","",IF(J177="","Not prepared",IF(ABS(H177)&gt;Settings!$C$8,"Unexplained difference",IF(L177="","Awaiting review",IF(UPPER(TRIM(J177))=UPPER(TRIM(L177)),"Same preparer and reviewer",IF(M177&gt;Settings!$C$11,"Reviewed late",IF(AND(N177&lt;&gt;"",N177&gt;Settings!$C$9),"Complete - old items to clear","Complete")))))))</f>
        <v/>
      </c>
    </row>
    <row r="178" customFormat="false" ht="15" hidden="false" customHeight="false" outlineLevel="0" collapsed="false">
      <c r="A178" s="22"/>
      <c r="B178" s="8"/>
      <c r="C178" s="8"/>
      <c r="D178" s="8"/>
      <c r="E178" s="19"/>
      <c r="F178" s="19"/>
      <c r="G178" s="19"/>
      <c r="H178" s="23" t="str">
        <f aca="false">IF(A178="","",N(E178)-N(F178)-N(G178))</f>
        <v/>
      </c>
      <c r="I178" s="17"/>
      <c r="J178" s="8"/>
      <c r="K178" s="17"/>
      <c r="L178" s="8"/>
      <c r="M178" s="17"/>
      <c r="N178" s="24" t="str">
        <f aca="false">IF(OR(A178="",I178=""),"",Settings!$C$6-I178)</f>
        <v/>
      </c>
      <c r="O178" s="10" t="str">
        <f aca="false">IF(A178="","",IF(J178="","Not prepared",IF(ABS(H178)&gt;Settings!$C$8,"Unexplained difference",IF(L178="","Awaiting review",IF(UPPER(TRIM(J178))=UPPER(TRIM(L178)),"Same preparer and reviewer",IF(M178&gt;Settings!$C$11,"Reviewed late",IF(AND(N178&lt;&gt;"",N178&gt;Settings!$C$9),"Complete - old items to clear","Complete")))))))</f>
        <v/>
      </c>
    </row>
    <row r="179" customFormat="false" ht="15" hidden="false" customHeight="false" outlineLevel="0" collapsed="false">
      <c r="A179" s="22"/>
      <c r="B179" s="8"/>
      <c r="C179" s="8"/>
      <c r="D179" s="8"/>
      <c r="E179" s="19"/>
      <c r="F179" s="19"/>
      <c r="G179" s="19"/>
      <c r="H179" s="23" t="str">
        <f aca="false">IF(A179="","",N(E179)-N(F179)-N(G179))</f>
        <v/>
      </c>
      <c r="I179" s="17"/>
      <c r="J179" s="8"/>
      <c r="K179" s="17"/>
      <c r="L179" s="8"/>
      <c r="M179" s="17"/>
      <c r="N179" s="24" t="str">
        <f aca="false">IF(OR(A179="",I179=""),"",Settings!$C$6-I179)</f>
        <v/>
      </c>
      <c r="O179" s="10" t="str">
        <f aca="false">IF(A179="","",IF(J179="","Not prepared",IF(ABS(H179)&gt;Settings!$C$8,"Unexplained difference",IF(L179="","Awaiting review",IF(UPPER(TRIM(J179))=UPPER(TRIM(L179)),"Same preparer and reviewer",IF(M179&gt;Settings!$C$11,"Reviewed late",IF(AND(N179&lt;&gt;"",N179&gt;Settings!$C$9),"Complete - old items to clear","Complete")))))))</f>
        <v/>
      </c>
    </row>
    <row r="180" customFormat="false" ht="15" hidden="false" customHeight="false" outlineLevel="0" collapsed="false">
      <c r="A180" s="22"/>
      <c r="B180" s="8"/>
      <c r="C180" s="8"/>
      <c r="D180" s="8"/>
      <c r="E180" s="19"/>
      <c r="F180" s="19"/>
      <c r="G180" s="19"/>
      <c r="H180" s="23" t="str">
        <f aca="false">IF(A180="","",N(E180)-N(F180)-N(G180))</f>
        <v/>
      </c>
      <c r="I180" s="17"/>
      <c r="J180" s="8"/>
      <c r="K180" s="17"/>
      <c r="L180" s="8"/>
      <c r="M180" s="17"/>
      <c r="N180" s="24" t="str">
        <f aca="false">IF(OR(A180="",I180=""),"",Settings!$C$6-I180)</f>
        <v/>
      </c>
      <c r="O180" s="10" t="str">
        <f aca="false">IF(A180="","",IF(J180="","Not prepared",IF(ABS(H180)&gt;Settings!$C$8,"Unexplained difference",IF(L180="","Awaiting review",IF(UPPER(TRIM(J180))=UPPER(TRIM(L180)),"Same preparer and reviewer",IF(M180&gt;Settings!$C$11,"Reviewed late",IF(AND(N180&lt;&gt;"",N180&gt;Settings!$C$9),"Complete - old items to clear","Complete")))))))</f>
        <v/>
      </c>
    </row>
    <row r="181" customFormat="false" ht="15" hidden="false" customHeight="false" outlineLevel="0" collapsed="false">
      <c r="A181" s="22"/>
      <c r="B181" s="8"/>
      <c r="C181" s="8"/>
      <c r="D181" s="8"/>
      <c r="E181" s="19"/>
      <c r="F181" s="19"/>
      <c r="G181" s="19"/>
      <c r="H181" s="23" t="str">
        <f aca="false">IF(A181="","",N(E181)-N(F181)-N(G181))</f>
        <v/>
      </c>
      <c r="I181" s="17"/>
      <c r="J181" s="8"/>
      <c r="K181" s="17"/>
      <c r="L181" s="8"/>
      <c r="M181" s="17"/>
      <c r="N181" s="24" t="str">
        <f aca="false">IF(OR(A181="",I181=""),"",Settings!$C$6-I181)</f>
        <v/>
      </c>
      <c r="O181" s="10" t="str">
        <f aca="false">IF(A181="","",IF(J181="","Not prepared",IF(ABS(H181)&gt;Settings!$C$8,"Unexplained difference",IF(L181="","Awaiting review",IF(UPPER(TRIM(J181))=UPPER(TRIM(L181)),"Same preparer and reviewer",IF(M181&gt;Settings!$C$11,"Reviewed late",IF(AND(N181&lt;&gt;"",N181&gt;Settings!$C$9),"Complete - old items to clear","Complete")))))))</f>
        <v/>
      </c>
    </row>
    <row r="182" customFormat="false" ht="15" hidden="false" customHeight="false" outlineLevel="0" collapsed="false">
      <c r="A182" s="22"/>
      <c r="B182" s="8"/>
      <c r="C182" s="8"/>
      <c r="D182" s="8"/>
      <c r="E182" s="19"/>
      <c r="F182" s="19"/>
      <c r="G182" s="19"/>
      <c r="H182" s="23" t="str">
        <f aca="false">IF(A182="","",N(E182)-N(F182)-N(G182))</f>
        <v/>
      </c>
      <c r="I182" s="17"/>
      <c r="J182" s="8"/>
      <c r="K182" s="17"/>
      <c r="L182" s="8"/>
      <c r="M182" s="17"/>
      <c r="N182" s="24" t="str">
        <f aca="false">IF(OR(A182="",I182=""),"",Settings!$C$6-I182)</f>
        <v/>
      </c>
      <c r="O182" s="10" t="str">
        <f aca="false">IF(A182="","",IF(J182="","Not prepared",IF(ABS(H182)&gt;Settings!$C$8,"Unexplained difference",IF(L182="","Awaiting review",IF(UPPER(TRIM(J182))=UPPER(TRIM(L182)),"Same preparer and reviewer",IF(M182&gt;Settings!$C$11,"Reviewed late",IF(AND(N182&lt;&gt;"",N182&gt;Settings!$C$9),"Complete - old items to clear","Complete")))))))</f>
        <v/>
      </c>
    </row>
    <row r="183" customFormat="false" ht="15" hidden="false" customHeight="false" outlineLevel="0" collapsed="false">
      <c r="A183" s="22"/>
      <c r="B183" s="8"/>
      <c r="C183" s="8"/>
      <c r="D183" s="8"/>
      <c r="E183" s="19"/>
      <c r="F183" s="19"/>
      <c r="G183" s="19"/>
      <c r="H183" s="23" t="str">
        <f aca="false">IF(A183="","",N(E183)-N(F183)-N(G183))</f>
        <v/>
      </c>
      <c r="I183" s="17"/>
      <c r="J183" s="8"/>
      <c r="K183" s="17"/>
      <c r="L183" s="8"/>
      <c r="M183" s="17"/>
      <c r="N183" s="24" t="str">
        <f aca="false">IF(OR(A183="",I183=""),"",Settings!$C$6-I183)</f>
        <v/>
      </c>
      <c r="O183" s="10" t="str">
        <f aca="false">IF(A183="","",IF(J183="","Not prepared",IF(ABS(H183)&gt;Settings!$C$8,"Unexplained difference",IF(L183="","Awaiting review",IF(UPPER(TRIM(J183))=UPPER(TRIM(L183)),"Same preparer and reviewer",IF(M183&gt;Settings!$C$11,"Reviewed late",IF(AND(N183&lt;&gt;"",N183&gt;Settings!$C$9),"Complete - old items to clear","Complete")))))))</f>
        <v/>
      </c>
    </row>
    <row r="184" customFormat="false" ht="15" hidden="false" customHeight="false" outlineLevel="0" collapsed="false">
      <c r="A184" s="22"/>
      <c r="B184" s="8"/>
      <c r="C184" s="8"/>
      <c r="D184" s="8"/>
      <c r="E184" s="19"/>
      <c r="F184" s="19"/>
      <c r="G184" s="19"/>
      <c r="H184" s="23" t="str">
        <f aca="false">IF(A184="","",N(E184)-N(F184)-N(G184))</f>
        <v/>
      </c>
      <c r="I184" s="17"/>
      <c r="J184" s="8"/>
      <c r="K184" s="17"/>
      <c r="L184" s="8"/>
      <c r="M184" s="17"/>
      <c r="N184" s="24" t="str">
        <f aca="false">IF(OR(A184="",I184=""),"",Settings!$C$6-I184)</f>
        <v/>
      </c>
      <c r="O184" s="10" t="str">
        <f aca="false">IF(A184="","",IF(J184="","Not prepared",IF(ABS(H184)&gt;Settings!$C$8,"Unexplained difference",IF(L184="","Awaiting review",IF(UPPER(TRIM(J184))=UPPER(TRIM(L184)),"Same preparer and reviewer",IF(M184&gt;Settings!$C$11,"Reviewed late",IF(AND(N184&lt;&gt;"",N184&gt;Settings!$C$9),"Complete - old items to clear","Complete")))))))</f>
        <v/>
      </c>
    </row>
    <row r="185" customFormat="false" ht="15" hidden="false" customHeight="false" outlineLevel="0" collapsed="false">
      <c r="A185" s="22"/>
      <c r="B185" s="8"/>
      <c r="C185" s="8"/>
      <c r="D185" s="8"/>
      <c r="E185" s="19"/>
      <c r="F185" s="19"/>
      <c r="G185" s="19"/>
      <c r="H185" s="23" t="str">
        <f aca="false">IF(A185="","",N(E185)-N(F185)-N(G185))</f>
        <v/>
      </c>
      <c r="I185" s="17"/>
      <c r="J185" s="8"/>
      <c r="K185" s="17"/>
      <c r="L185" s="8"/>
      <c r="M185" s="17"/>
      <c r="N185" s="24" t="str">
        <f aca="false">IF(OR(A185="",I185=""),"",Settings!$C$6-I185)</f>
        <v/>
      </c>
      <c r="O185" s="10" t="str">
        <f aca="false">IF(A185="","",IF(J185="","Not prepared",IF(ABS(H185)&gt;Settings!$C$8,"Unexplained difference",IF(L185="","Awaiting review",IF(UPPER(TRIM(J185))=UPPER(TRIM(L185)),"Same preparer and reviewer",IF(M185&gt;Settings!$C$11,"Reviewed late",IF(AND(N185&lt;&gt;"",N185&gt;Settings!$C$9),"Complete - old items to clear","Complete")))))))</f>
        <v/>
      </c>
    </row>
    <row r="186" customFormat="false" ht="15" hidden="false" customHeight="false" outlineLevel="0" collapsed="false">
      <c r="A186" s="22"/>
      <c r="B186" s="8"/>
      <c r="C186" s="8"/>
      <c r="D186" s="8"/>
      <c r="E186" s="19"/>
      <c r="F186" s="19"/>
      <c r="G186" s="19"/>
      <c r="H186" s="23" t="str">
        <f aca="false">IF(A186="","",N(E186)-N(F186)-N(G186))</f>
        <v/>
      </c>
      <c r="I186" s="17"/>
      <c r="J186" s="8"/>
      <c r="K186" s="17"/>
      <c r="L186" s="8"/>
      <c r="M186" s="17"/>
      <c r="N186" s="24" t="str">
        <f aca="false">IF(OR(A186="",I186=""),"",Settings!$C$6-I186)</f>
        <v/>
      </c>
      <c r="O186" s="10" t="str">
        <f aca="false">IF(A186="","",IF(J186="","Not prepared",IF(ABS(H186)&gt;Settings!$C$8,"Unexplained difference",IF(L186="","Awaiting review",IF(UPPER(TRIM(J186))=UPPER(TRIM(L186)),"Same preparer and reviewer",IF(M186&gt;Settings!$C$11,"Reviewed late",IF(AND(N186&lt;&gt;"",N186&gt;Settings!$C$9),"Complete - old items to clear","Complete")))))))</f>
        <v/>
      </c>
    </row>
    <row r="187" customFormat="false" ht="15" hidden="false" customHeight="false" outlineLevel="0" collapsed="false">
      <c r="A187" s="22"/>
      <c r="B187" s="8"/>
      <c r="C187" s="8"/>
      <c r="D187" s="8"/>
      <c r="E187" s="19"/>
      <c r="F187" s="19"/>
      <c r="G187" s="19"/>
      <c r="H187" s="23" t="str">
        <f aca="false">IF(A187="","",N(E187)-N(F187)-N(G187))</f>
        <v/>
      </c>
      <c r="I187" s="17"/>
      <c r="J187" s="8"/>
      <c r="K187" s="17"/>
      <c r="L187" s="8"/>
      <c r="M187" s="17"/>
      <c r="N187" s="24" t="str">
        <f aca="false">IF(OR(A187="",I187=""),"",Settings!$C$6-I187)</f>
        <v/>
      </c>
      <c r="O187" s="10" t="str">
        <f aca="false">IF(A187="","",IF(J187="","Not prepared",IF(ABS(H187)&gt;Settings!$C$8,"Unexplained difference",IF(L187="","Awaiting review",IF(UPPER(TRIM(J187))=UPPER(TRIM(L187)),"Same preparer and reviewer",IF(M187&gt;Settings!$C$11,"Reviewed late",IF(AND(N187&lt;&gt;"",N187&gt;Settings!$C$9),"Complete - old items to clear","Complete")))))))</f>
        <v/>
      </c>
    </row>
    <row r="188" customFormat="false" ht="15" hidden="false" customHeight="false" outlineLevel="0" collapsed="false">
      <c r="A188" s="22"/>
      <c r="B188" s="8"/>
      <c r="C188" s="8"/>
      <c r="D188" s="8"/>
      <c r="E188" s="19"/>
      <c r="F188" s="19"/>
      <c r="G188" s="19"/>
      <c r="H188" s="23" t="str">
        <f aca="false">IF(A188="","",N(E188)-N(F188)-N(G188))</f>
        <v/>
      </c>
      <c r="I188" s="17"/>
      <c r="J188" s="8"/>
      <c r="K188" s="17"/>
      <c r="L188" s="8"/>
      <c r="M188" s="17"/>
      <c r="N188" s="24" t="str">
        <f aca="false">IF(OR(A188="",I188=""),"",Settings!$C$6-I188)</f>
        <v/>
      </c>
      <c r="O188" s="10" t="str">
        <f aca="false">IF(A188="","",IF(J188="","Not prepared",IF(ABS(H188)&gt;Settings!$C$8,"Unexplained difference",IF(L188="","Awaiting review",IF(UPPER(TRIM(J188))=UPPER(TRIM(L188)),"Same preparer and reviewer",IF(M188&gt;Settings!$C$11,"Reviewed late",IF(AND(N188&lt;&gt;"",N188&gt;Settings!$C$9),"Complete - old items to clear","Complete")))))))</f>
        <v/>
      </c>
    </row>
    <row r="189" customFormat="false" ht="15" hidden="false" customHeight="false" outlineLevel="0" collapsed="false">
      <c r="A189" s="22"/>
      <c r="B189" s="8"/>
      <c r="C189" s="8"/>
      <c r="D189" s="8"/>
      <c r="E189" s="19"/>
      <c r="F189" s="19"/>
      <c r="G189" s="19"/>
      <c r="H189" s="23" t="str">
        <f aca="false">IF(A189="","",N(E189)-N(F189)-N(G189))</f>
        <v/>
      </c>
      <c r="I189" s="17"/>
      <c r="J189" s="8"/>
      <c r="K189" s="17"/>
      <c r="L189" s="8"/>
      <c r="M189" s="17"/>
      <c r="N189" s="24" t="str">
        <f aca="false">IF(OR(A189="",I189=""),"",Settings!$C$6-I189)</f>
        <v/>
      </c>
      <c r="O189" s="10" t="str">
        <f aca="false">IF(A189="","",IF(J189="","Not prepared",IF(ABS(H189)&gt;Settings!$C$8,"Unexplained difference",IF(L189="","Awaiting review",IF(UPPER(TRIM(J189))=UPPER(TRIM(L189)),"Same preparer and reviewer",IF(M189&gt;Settings!$C$11,"Reviewed late",IF(AND(N189&lt;&gt;"",N189&gt;Settings!$C$9),"Complete - old items to clear","Complete")))))))</f>
        <v/>
      </c>
    </row>
    <row r="190" customFormat="false" ht="15" hidden="false" customHeight="false" outlineLevel="0" collapsed="false">
      <c r="A190" s="22"/>
      <c r="B190" s="8"/>
      <c r="C190" s="8"/>
      <c r="D190" s="8"/>
      <c r="E190" s="19"/>
      <c r="F190" s="19"/>
      <c r="G190" s="19"/>
      <c r="H190" s="23" t="str">
        <f aca="false">IF(A190="","",N(E190)-N(F190)-N(G190))</f>
        <v/>
      </c>
      <c r="I190" s="17"/>
      <c r="J190" s="8"/>
      <c r="K190" s="17"/>
      <c r="L190" s="8"/>
      <c r="M190" s="17"/>
      <c r="N190" s="24" t="str">
        <f aca="false">IF(OR(A190="",I190=""),"",Settings!$C$6-I190)</f>
        <v/>
      </c>
      <c r="O190" s="10" t="str">
        <f aca="false">IF(A190="","",IF(J190="","Not prepared",IF(ABS(H190)&gt;Settings!$C$8,"Unexplained difference",IF(L190="","Awaiting review",IF(UPPER(TRIM(J190))=UPPER(TRIM(L190)),"Same preparer and reviewer",IF(M190&gt;Settings!$C$11,"Reviewed late",IF(AND(N190&lt;&gt;"",N190&gt;Settings!$C$9),"Complete - old items to clear","Complete")))))))</f>
        <v/>
      </c>
    </row>
    <row r="191" customFormat="false" ht="15" hidden="false" customHeight="false" outlineLevel="0" collapsed="false">
      <c r="A191" s="22"/>
      <c r="B191" s="8"/>
      <c r="C191" s="8"/>
      <c r="D191" s="8"/>
      <c r="E191" s="19"/>
      <c r="F191" s="19"/>
      <c r="G191" s="19"/>
      <c r="H191" s="23" t="str">
        <f aca="false">IF(A191="","",N(E191)-N(F191)-N(G191))</f>
        <v/>
      </c>
      <c r="I191" s="17"/>
      <c r="J191" s="8"/>
      <c r="K191" s="17"/>
      <c r="L191" s="8"/>
      <c r="M191" s="17"/>
      <c r="N191" s="24" t="str">
        <f aca="false">IF(OR(A191="",I191=""),"",Settings!$C$6-I191)</f>
        <v/>
      </c>
      <c r="O191" s="10" t="str">
        <f aca="false">IF(A191="","",IF(J191="","Not prepared",IF(ABS(H191)&gt;Settings!$C$8,"Unexplained difference",IF(L191="","Awaiting review",IF(UPPER(TRIM(J191))=UPPER(TRIM(L191)),"Same preparer and reviewer",IF(M191&gt;Settings!$C$11,"Reviewed late",IF(AND(N191&lt;&gt;"",N191&gt;Settings!$C$9),"Complete - old items to clear","Complete")))))))</f>
        <v/>
      </c>
    </row>
    <row r="192" customFormat="false" ht="15" hidden="false" customHeight="false" outlineLevel="0" collapsed="false">
      <c r="A192" s="22"/>
      <c r="B192" s="8"/>
      <c r="C192" s="8"/>
      <c r="D192" s="8"/>
      <c r="E192" s="19"/>
      <c r="F192" s="19"/>
      <c r="G192" s="19"/>
      <c r="H192" s="23" t="str">
        <f aca="false">IF(A192="","",N(E192)-N(F192)-N(G192))</f>
        <v/>
      </c>
      <c r="I192" s="17"/>
      <c r="J192" s="8"/>
      <c r="K192" s="17"/>
      <c r="L192" s="8"/>
      <c r="M192" s="17"/>
      <c r="N192" s="24" t="str">
        <f aca="false">IF(OR(A192="",I192=""),"",Settings!$C$6-I192)</f>
        <v/>
      </c>
      <c r="O192" s="10" t="str">
        <f aca="false">IF(A192="","",IF(J192="","Not prepared",IF(ABS(H192)&gt;Settings!$C$8,"Unexplained difference",IF(L192="","Awaiting review",IF(UPPER(TRIM(J192))=UPPER(TRIM(L192)),"Same preparer and reviewer",IF(M192&gt;Settings!$C$11,"Reviewed late",IF(AND(N192&lt;&gt;"",N192&gt;Settings!$C$9),"Complete - old items to clear","Complete")))))))</f>
        <v/>
      </c>
    </row>
    <row r="193" customFormat="false" ht="15" hidden="false" customHeight="false" outlineLevel="0" collapsed="false">
      <c r="A193" s="22"/>
      <c r="B193" s="8"/>
      <c r="C193" s="8"/>
      <c r="D193" s="8"/>
      <c r="E193" s="19"/>
      <c r="F193" s="19"/>
      <c r="G193" s="19"/>
      <c r="H193" s="23" t="str">
        <f aca="false">IF(A193="","",N(E193)-N(F193)-N(G193))</f>
        <v/>
      </c>
      <c r="I193" s="17"/>
      <c r="J193" s="8"/>
      <c r="K193" s="17"/>
      <c r="L193" s="8"/>
      <c r="M193" s="17"/>
      <c r="N193" s="24" t="str">
        <f aca="false">IF(OR(A193="",I193=""),"",Settings!$C$6-I193)</f>
        <v/>
      </c>
      <c r="O193" s="10" t="str">
        <f aca="false">IF(A193="","",IF(J193="","Not prepared",IF(ABS(H193)&gt;Settings!$C$8,"Unexplained difference",IF(L193="","Awaiting review",IF(UPPER(TRIM(J193))=UPPER(TRIM(L193)),"Same preparer and reviewer",IF(M193&gt;Settings!$C$11,"Reviewed late",IF(AND(N193&lt;&gt;"",N193&gt;Settings!$C$9),"Complete - old items to clear","Complete")))))))</f>
        <v/>
      </c>
    </row>
    <row r="194" customFormat="false" ht="15" hidden="false" customHeight="false" outlineLevel="0" collapsed="false">
      <c r="A194" s="22"/>
      <c r="B194" s="8"/>
      <c r="C194" s="8"/>
      <c r="D194" s="8"/>
      <c r="E194" s="19"/>
      <c r="F194" s="19"/>
      <c r="G194" s="19"/>
      <c r="H194" s="23" t="str">
        <f aca="false">IF(A194="","",N(E194)-N(F194)-N(G194))</f>
        <v/>
      </c>
      <c r="I194" s="17"/>
      <c r="J194" s="8"/>
      <c r="K194" s="17"/>
      <c r="L194" s="8"/>
      <c r="M194" s="17"/>
      <c r="N194" s="24" t="str">
        <f aca="false">IF(OR(A194="",I194=""),"",Settings!$C$6-I194)</f>
        <v/>
      </c>
      <c r="O194" s="10" t="str">
        <f aca="false">IF(A194="","",IF(J194="","Not prepared",IF(ABS(H194)&gt;Settings!$C$8,"Unexplained difference",IF(L194="","Awaiting review",IF(UPPER(TRIM(J194))=UPPER(TRIM(L194)),"Same preparer and reviewer",IF(M194&gt;Settings!$C$11,"Reviewed late",IF(AND(N194&lt;&gt;"",N194&gt;Settings!$C$9),"Complete - old items to clear","Complete")))))))</f>
        <v/>
      </c>
    </row>
    <row r="195" customFormat="false" ht="15" hidden="false" customHeight="false" outlineLevel="0" collapsed="false">
      <c r="A195" s="22"/>
      <c r="B195" s="8"/>
      <c r="C195" s="8"/>
      <c r="D195" s="8"/>
      <c r="E195" s="19"/>
      <c r="F195" s="19"/>
      <c r="G195" s="19"/>
      <c r="H195" s="23" t="str">
        <f aca="false">IF(A195="","",N(E195)-N(F195)-N(G195))</f>
        <v/>
      </c>
      <c r="I195" s="17"/>
      <c r="J195" s="8"/>
      <c r="K195" s="17"/>
      <c r="L195" s="8"/>
      <c r="M195" s="17"/>
      <c r="N195" s="24" t="str">
        <f aca="false">IF(OR(A195="",I195=""),"",Settings!$C$6-I195)</f>
        <v/>
      </c>
      <c r="O195" s="10" t="str">
        <f aca="false">IF(A195="","",IF(J195="","Not prepared",IF(ABS(H195)&gt;Settings!$C$8,"Unexplained difference",IF(L195="","Awaiting review",IF(UPPER(TRIM(J195))=UPPER(TRIM(L195)),"Same preparer and reviewer",IF(M195&gt;Settings!$C$11,"Reviewed late",IF(AND(N195&lt;&gt;"",N195&gt;Settings!$C$9),"Complete - old items to clear","Complete")))))))</f>
        <v/>
      </c>
    </row>
    <row r="196" customFormat="false" ht="15" hidden="false" customHeight="false" outlineLevel="0" collapsed="false">
      <c r="A196" s="22"/>
      <c r="B196" s="8"/>
      <c r="C196" s="8"/>
      <c r="D196" s="8"/>
      <c r="E196" s="19"/>
      <c r="F196" s="19"/>
      <c r="G196" s="19"/>
      <c r="H196" s="23" t="str">
        <f aca="false">IF(A196="","",N(E196)-N(F196)-N(G196))</f>
        <v/>
      </c>
      <c r="I196" s="17"/>
      <c r="J196" s="8"/>
      <c r="K196" s="17"/>
      <c r="L196" s="8"/>
      <c r="M196" s="17"/>
      <c r="N196" s="24" t="str">
        <f aca="false">IF(OR(A196="",I196=""),"",Settings!$C$6-I196)</f>
        <v/>
      </c>
      <c r="O196" s="10" t="str">
        <f aca="false">IF(A196="","",IF(J196="","Not prepared",IF(ABS(H196)&gt;Settings!$C$8,"Unexplained difference",IF(L196="","Awaiting review",IF(UPPER(TRIM(J196))=UPPER(TRIM(L196)),"Same preparer and reviewer",IF(M196&gt;Settings!$C$11,"Reviewed late",IF(AND(N196&lt;&gt;"",N196&gt;Settings!$C$9),"Complete - old items to clear","Complete")))))))</f>
        <v/>
      </c>
    </row>
    <row r="197" customFormat="false" ht="15" hidden="false" customHeight="false" outlineLevel="0" collapsed="false">
      <c r="A197" s="22"/>
      <c r="B197" s="8"/>
      <c r="C197" s="8"/>
      <c r="D197" s="8"/>
      <c r="E197" s="19"/>
      <c r="F197" s="19"/>
      <c r="G197" s="19"/>
      <c r="H197" s="23" t="str">
        <f aca="false">IF(A197="","",N(E197)-N(F197)-N(G197))</f>
        <v/>
      </c>
      <c r="I197" s="17"/>
      <c r="J197" s="8"/>
      <c r="K197" s="17"/>
      <c r="L197" s="8"/>
      <c r="M197" s="17"/>
      <c r="N197" s="24" t="str">
        <f aca="false">IF(OR(A197="",I197=""),"",Settings!$C$6-I197)</f>
        <v/>
      </c>
      <c r="O197" s="10" t="str">
        <f aca="false">IF(A197="","",IF(J197="","Not prepared",IF(ABS(H197)&gt;Settings!$C$8,"Unexplained difference",IF(L197="","Awaiting review",IF(UPPER(TRIM(J197))=UPPER(TRIM(L197)),"Same preparer and reviewer",IF(M197&gt;Settings!$C$11,"Reviewed late",IF(AND(N197&lt;&gt;"",N197&gt;Settings!$C$9),"Complete - old items to clear","Complete")))))))</f>
        <v/>
      </c>
    </row>
    <row r="198" customFormat="false" ht="15" hidden="false" customHeight="false" outlineLevel="0" collapsed="false">
      <c r="A198" s="22"/>
      <c r="B198" s="8"/>
      <c r="C198" s="8"/>
      <c r="D198" s="8"/>
      <c r="E198" s="19"/>
      <c r="F198" s="19"/>
      <c r="G198" s="19"/>
      <c r="H198" s="23" t="str">
        <f aca="false">IF(A198="","",N(E198)-N(F198)-N(G198))</f>
        <v/>
      </c>
      <c r="I198" s="17"/>
      <c r="J198" s="8"/>
      <c r="K198" s="17"/>
      <c r="L198" s="8"/>
      <c r="M198" s="17"/>
      <c r="N198" s="24" t="str">
        <f aca="false">IF(OR(A198="",I198=""),"",Settings!$C$6-I198)</f>
        <v/>
      </c>
      <c r="O198" s="10" t="str">
        <f aca="false">IF(A198="","",IF(J198="","Not prepared",IF(ABS(H198)&gt;Settings!$C$8,"Unexplained difference",IF(L198="","Awaiting review",IF(UPPER(TRIM(J198))=UPPER(TRIM(L198)),"Same preparer and reviewer",IF(M198&gt;Settings!$C$11,"Reviewed late",IF(AND(N198&lt;&gt;"",N198&gt;Settings!$C$9),"Complete - old items to clear","Complete")))))))</f>
        <v/>
      </c>
    </row>
    <row r="199" customFormat="false" ht="15" hidden="false" customHeight="false" outlineLevel="0" collapsed="false">
      <c r="A199" s="22"/>
      <c r="B199" s="8"/>
      <c r="C199" s="8"/>
      <c r="D199" s="8"/>
      <c r="E199" s="19"/>
      <c r="F199" s="19"/>
      <c r="G199" s="19"/>
      <c r="H199" s="23" t="str">
        <f aca="false">IF(A199="","",N(E199)-N(F199)-N(G199))</f>
        <v/>
      </c>
      <c r="I199" s="17"/>
      <c r="J199" s="8"/>
      <c r="K199" s="17"/>
      <c r="L199" s="8"/>
      <c r="M199" s="17"/>
      <c r="N199" s="24" t="str">
        <f aca="false">IF(OR(A199="",I199=""),"",Settings!$C$6-I199)</f>
        <v/>
      </c>
      <c r="O199" s="10" t="str">
        <f aca="false">IF(A199="","",IF(J199="","Not prepared",IF(ABS(H199)&gt;Settings!$C$8,"Unexplained difference",IF(L199="","Awaiting review",IF(UPPER(TRIM(J199))=UPPER(TRIM(L199)),"Same preparer and reviewer",IF(M199&gt;Settings!$C$11,"Reviewed late",IF(AND(N199&lt;&gt;"",N199&gt;Settings!$C$9),"Complete - old items to clear","Complete")))))))</f>
        <v/>
      </c>
    </row>
    <row r="200" customFormat="false" ht="15" hidden="false" customHeight="false" outlineLevel="0" collapsed="false">
      <c r="A200" s="22"/>
      <c r="B200" s="8"/>
      <c r="C200" s="8"/>
      <c r="D200" s="8"/>
      <c r="E200" s="19"/>
      <c r="F200" s="19"/>
      <c r="G200" s="19"/>
      <c r="H200" s="23" t="str">
        <f aca="false">IF(A200="","",N(E200)-N(F200)-N(G200))</f>
        <v/>
      </c>
      <c r="I200" s="17"/>
      <c r="J200" s="8"/>
      <c r="K200" s="17"/>
      <c r="L200" s="8"/>
      <c r="M200" s="17"/>
      <c r="N200" s="24" t="str">
        <f aca="false">IF(OR(A200="",I200=""),"",Settings!$C$6-I200)</f>
        <v/>
      </c>
      <c r="O200" s="10" t="str">
        <f aca="false">IF(A200="","",IF(J200="","Not prepared",IF(ABS(H200)&gt;Settings!$C$8,"Unexplained difference",IF(L200="","Awaiting review",IF(UPPER(TRIM(J200))=UPPER(TRIM(L200)),"Same preparer and reviewer",IF(M200&gt;Settings!$C$11,"Reviewed late",IF(AND(N200&lt;&gt;"",N200&gt;Settings!$C$9),"Complete - old items to clear","Complete")))))))</f>
        <v/>
      </c>
    </row>
    <row r="201" customFormat="false" ht="15" hidden="false" customHeight="false" outlineLevel="0" collapsed="false">
      <c r="A201" s="22"/>
      <c r="B201" s="8"/>
      <c r="C201" s="8"/>
      <c r="D201" s="8"/>
      <c r="E201" s="19"/>
      <c r="F201" s="19"/>
      <c r="G201" s="19"/>
      <c r="H201" s="23" t="str">
        <f aca="false">IF(A201="","",N(E201)-N(F201)-N(G201))</f>
        <v/>
      </c>
      <c r="I201" s="17"/>
      <c r="J201" s="8"/>
      <c r="K201" s="17"/>
      <c r="L201" s="8"/>
      <c r="M201" s="17"/>
      <c r="N201" s="24" t="str">
        <f aca="false">IF(OR(A201="",I201=""),"",Settings!$C$6-I201)</f>
        <v/>
      </c>
      <c r="O201" s="10" t="str">
        <f aca="false">IF(A201="","",IF(J201="","Not prepared",IF(ABS(H201)&gt;Settings!$C$8,"Unexplained difference",IF(L201="","Awaiting review",IF(UPPER(TRIM(J201))=UPPER(TRIM(L201)),"Same preparer and reviewer",IF(M201&gt;Settings!$C$11,"Reviewed late",IF(AND(N201&lt;&gt;"",N201&gt;Settings!$C$9),"Complete - old items to clear","Complete")))))))</f>
        <v/>
      </c>
    </row>
    <row r="202" customFormat="false" ht="15" hidden="false" customHeight="false" outlineLevel="0" collapsed="false">
      <c r="A202" s="22"/>
      <c r="B202" s="8"/>
      <c r="C202" s="8"/>
      <c r="D202" s="8"/>
      <c r="E202" s="19"/>
      <c r="F202" s="19"/>
      <c r="G202" s="19"/>
      <c r="H202" s="23" t="str">
        <f aca="false">IF(A202="","",N(E202)-N(F202)-N(G202))</f>
        <v/>
      </c>
      <c r="I202" s="17"/>
      <c r="J202" s="8"/>
      <c r="K202" s="17"/>
      <c r="L202" s="8"/>
      <c r="M202" s="17"/>
      <c r="N202" s="24" t="str">
        <f aca="false">IF(OR(A202="",I202=""),"",Settings!$C$6-I202)</f>
        <v/>
      </c>
      <c r="O202" s="10" t="str">
        <f aca="false">IF(A202="","",IF(J202="","Not prepared",IF(ABS(H202)&gt;Settings!$C$8,"Unexplained difference",IF(L202="","Awaiting review",IF(UPPER(TRIM(J202))=UPPER(TRIM(L202)),"Same preparer and reviewer",IF(M202&gt;Settings!$C$11,"Reviewed late",IF(AND(N202&lt;&gt;"",N202&gt;Settings!$C$9),"Complete - old items to clear","Complete")))))))</f>
        <v/>
      </c>
    </row>
    <row r="203" customFormat="false" ht="15" hidden="false" customHeight="false" outlineLevel="0" collapsed="false">
      <c r="A203" s="22"/>
      <c r="B203" s="8"/>
      <c r="C203" s="8"/>
      <c r="D203" s="8"/>
      <c r="E203" s="19"/>
      <c r="F203" s="19"/>
      <c r="G203" s="19"/>
      <c r="H203" s="23" t="str">
        <f aca="false">IF(A203="","",N(E203)-N(F203)-N(G203))</f>
        <v/>
      </c>
      <c r="I203" s="17"/>
      <c r="J203" s="8"/>
      <c r="K203" s="17"/>
      <c r="L203" s="8"/>
      <c r="M203" s="17"/>
      <c r="N203" s="24" t="str">
        <f aca="false">IF(OR(A203="",I203=""),"",Settings!$C$6-I203)</f>
        <v/>
      </c>
      <c r="O203" s="10" t="str">
        <f aca="false">IF(A203="","",IF(J203="","Not prepared",IF(ABS(H203)&gt;Settings!$C$8,"Unexplained difference",IF(L203="","Awaiting review",IF(UPPER(TRIM(J203))=UPPER(TRIM(L203)),"Same preparer and reviewer",IF(M203&gt;Settings!$C$11,"Reviewed late",IF(AND(N203&lt;&gt;"",N203&gt;Settings!$C$9),"Complete - old items to clear","Complete")))))))</f>
        <v/>
      </c>
    </row>
    <row r="204" customFormat="false" ht="15" hidden="false" customHeight="false" outlineLevel="0" collapsed="false">
      <c r="A204" s="22"/>
      <c r="B204" s="8"/>
      <c r="C204" s="8"/>
      <c r="D204" s="8"/>
      <c r="E204" s="19"/>
      <c r="F204" s="19"/>
      <c r="G204" s="19"/>
      <c r="H204" s="23" t="str">
        <f aca="false">IF(A204="","",N(E204)-N(F204)-N(G204))</f>
        <v/>
      </c>
      <c r="I204" s="17"/>
      <c r="J204" s="8"/>
      <c r="K204" s="17"/>
      <c r="L204" s="8"/>
      <c r="M204" s="17"/>
      <c r="N204" s="24" t="str">
        <f aca="false">IF(OR(A204="",I204=""),"",Settings!$C$6-I204)</f>
        <v/>
      </c>
      <c r="O204" s="10" t="str">
        <f aca="false">IF(A204="","",IF(J204="","Not prepared",IF(ABS(H204)&gt;Settings!$C$8,"Unexplained difference",IF(L204="","Awaiting review",IF(UPPER(TRIM(J204))=UPPER(TRIM(L204)),"Same preparer and reviewer",IF(M204&gt;Settings!$C$11,"Reviewed late",IF(AND(N204&lt;&gt;"",N204&gt;Settings!$C$9),"Complete - old items to clear","Complete")))))))</f>
        <v/>
      </c>
    </row>
    <row r="205" customFormat="false" ht="15" hidden="false" customHeight="false" outlineLevel="0" collapsed="false">
      <c r="A205" s="22"/>
      <c r="B205" s="8"/>
      <c r="C205" s="8"/>
      <c r="D205" s="8"/>
      <c r="E205" s="19"/>
      <c r="F205" s="19"/>
      <c r="G205" s="19"/>
      <c r="H205" s="23" t="str">
        <f aca="false">IF(A205="","",N(E205)-N(F205)-N(G205))</f>
        <v/>
      </c>
      <c r="I205" s="17"/>
      <c r="J205" s="8"/>
      <c r="K205" s="17"/>
      <c r="L205" s="8"/>
      <c r="M205" s="17"/>
      <c r="N205" s="24" t="str">
        <f aca="false">IF(OR(A205="",I205=""),"",Settings!$C$6-I205)</f>
        <v/>
      </c>
      <c r="O205" s="10" t="str">
        <f aca="false">IF(A205="","",IF(J205="","Not prepared",IF(ABS(H205)&gt;Settings!$C$8,"Unexplained difference",IF(L205="","Awaiting review",IF(UPPER(TRIM(J205))=UPPER(TRIM(L205)),"Same preparer and reviewer",IF(M205&gt;Settings!$C$11,"Reviewed late",IF(AND(N205&lt;&gt;"",N205&gt;Settings!$C$9),"Complete - old items to clear","Complete")))))))</f>
        <v/>
      </c>
    </row>
    <row r="206" customFormat="false" ht="15" hidden="false" customHeight="false" outlineLevel="0" collapsed="false">
      <c r="A206" s="22"/>
      <c r="B206" s="8"/>
      <c r="C206" s="8"/>
      <c r="D206" s="8"/>
      <c r="E206" s="19"/>
      <c r="F206" s="19"/>
      <c r="G206" s="19"/>
      <c r="H206" s="23" t="str">
        <f aca="false">IF(A206="","",N(E206)-N(F206)-N(G206))</f>
        <v/>
      </c>
      <c r="I206" s="17"/>
      <c r="J206" s="8"/>
      <c r="K206" s="17"/>
      <c r="L206" s="8"/>
      <c r="M206" s="17"/>
      <c r="N206" s="24" t="str">
        <f aca="false">IF(OR(A206="",I206=""),"",Settings!$C$6-I206)</f>
        <v/>
      </c>
      <c r="O206" s="10" t="str">
        <f aca="false">IF(A206="","",IF(J206="","Not prepared",IF(ABS(H206)&gt;Settings!$C$8,"Unexplained difference",IF(L206="","Awaiting review",IF(UPPER(TRIM(J206))=UPPER(TRIM(L206)),"Same preparer and reviewer",IF(M206&gt;Settings!$C$11,"Reviewed late",IF(AND(N206&lt;&gt;"",N206&gt;Settings!$C$9),"Complete - old items to clear","Complete")))))))</f>
        <v/>
      </c>
    </row>
    <row r="207" customFormat="false" ht="15" hidden="false" customHeight="false" outlineLevel="0" collapsed="false">
      <c r="A207" s="22"/>
      <c r="B207" s="8"/>
      <c r="C207" s="8"/>
      <c r="D207" s="8"/>
      <c r="E207" s="19"/>
      <c r="F207" s="19"/>
      <c r="G207" s="19"/>
      <c r="H207" s="23" t="str">
        <f aca="false">IF(A207="","",N(E207)-N(F207)-N(G207))</f>
        <v/>
      </c>
      <c r="I207" s="17"/>
      <c r="J207" s="8"/>
      <c r="K207" s="17"/>
      <c r="L207" s="8"/>
      <c r="M207" s="17"/>
      <c r="N207" s="24" t="str">
        <f aca="false">IF(OR(A207="",I207=""),"",Settings!$C$6-I207)</f>
        <v/>
      </c>
      <c r="O207" s="10" t="str">
        <f aca="false">IF(A207="","",IF(J207="","Not prepared",IF(ABS(H207)&gt;Settings!$C$8,"Unexplained difference",IF(L207="","Awaiting review",IF(UPPER(TRIM(J207))=UPPER(TRIM(L207)),"Same preparer and reviewer",IF(M207&gt;Settings!$C$11,"Reviewed late",IF(AND(N207&lt;&gt;"",N207&gt;Settings!$C$9),"Complete - old items to clear","Complete")))))))</f>
        <v/>
      </c>
    </row>
    <row r="208" customFormat="false" ht="15" hidden="false" customHeight="false" outlineLevel="0" collapsed="false">
      <c r="A208" s="22"/>
      <c r="B208" s="8"/>
      <c r="C208" s="8"/>
      <c r="D208" s="8"/>
      <c r="E208" s="19"/>
      <c r="F208" s="19"/>
      <c r="G208" s="19"/>
      <c r="H208" s="23" t="str">
        <f aca="false">IF(A208="","",N(E208)-N(F208)-N(G208))</f>
        <v/>
      </c>
      <c r="I208" s="17"/>
      <c r="J208" s="8"/>
      <c r="K208" s="17"/>
      <c r="L208" s="8"/>
      <c r="M208" s="17"/>
      <c r="N208" s="24" t="str">
        <f aca="false">IF(OR(A208="",I208=""),"",Settings!$C$6-I208)</f>
        <v/>
      </c>
      <c r="O208" s="10" t="str">
        <f aca="false">IF(A208="","",IF(J208="","Not prepared",IF(ABS(H208)&gt;Settings!$C$8,"Unexplained difference",IF(L208="","Awaiting review",IF(UPPER(TRIM(J208))=UPPER(TRIM(L208)),"Same preparer and reviewer",IF(M208&gt;Settings!$C$11,"Reviewed late",IF(AND(N208&lt;&gt;"",N208&gt;Settings!$C$9),"Complete - old items to clear","Complete")))))))</f>
        <v/>
      </c>
    </row>
    <row r="209" customFormat="false" ht="15" hidden="false" customHeight="false" outlineLevel="0" collapsed="false">
      <c r="A209" s="22"/>
      <c r="B209" s="8"/>
      <c r="C209" s="8"/>
      <c r="D209" s="8"/>
      <c r="E209" s="19"/>
      <c r="F209" s="19"/>
      <c r="G209" s="19"/>
      <c r="H209" s="23" t="str">
        <f aca="false">IF(A209="","",N(E209)-N(F209)-N(G209))</f>
        <v/>
      </c>
      <c r="I209" s="17"/>
      <c r="J209" s="8"/>
      <c r="K209" s="17"/>
      <c r="L209" s="8"/>
      <c r="M209" s="17"/>
      <c r="N209" s="24" t="str">
        <f aca="false">IF(OR(A209="",I209=""),"",Settings!$C$6-I209)</f>
        <v/>
      </c>
      <c r="O209" s="10" t="str">
        <f aca="false">IF(A209="","",IF(J209="","Not prepared",IF(ABS(H209)&gt;Settings!$C$8,"Unexplained difference",IF(L209="","Awaiting review",IF(UPPER(TRIM(J209))=UPPER(TRIM(L209)),"Same preparer and reviewer",IF(M209&gt;Settings!$C$11,"Reviewed late",IF(AND(N209&lt;&gt;"",N209&gt;Settings!$C$9),"Complete - old items to clear","Complete")))))))</f>
        <v/>
      </c>
    </row>
    <row r="210" customFormat="false" ht="15" hidden="false" customHeight="false" outlineLevel="0" collapsed="false">
      <c r="A210" s="22"/>
      <c r="B210" s="8"/>
      <c r="C210" s="8"/>
      <c r="D210" s="8"/>
      <c r="E210" s="19"/>
      <c r="F210" s="19"/>
      <c r="G210" s="19"/>
      <c r="H210" s="23" t="str">
        <f aca="false">IF(A210="","",N(E210)-N(F210)-N(G210))</f>
        <v/>
      </c>
      <c r="I210" s="17"/>
      <c r="J210" s="8"/>
      <c r="K210" s="17"/>
      <c r="L210" s="8"/>
      <c r="M210" s="17"/>
      <c r="N210" s="24" t="str">
        <f aca="false">IF(OR(A210="",I210=""),"",Settings!$C$6-I210)</f>
        <v/>
      </c>
      <c r="O210" s="10" t="str">
        <f aca="false">IF(A210="","",IF(J210="","Not prepared",IF(ABS(H210)&gt;Settings!$C$8,"Unexplained difference",IF(L210="","Awaiting review",IF(UPPER(TRIM(J210))=UPPER(TRIM(L210)),"Same preparer and reviewer",IF(M210&gt;Settings!$C$11,"Reviewed late",IF(AND(N210&lt;&gt;"",N210&gt;Settings!$C$9),"Complete - old items to clear","Complete")))))))</f>
        <v/>
      </c>
    </row>
    <row r="211" customFormat="false" ht="15" hidden="false" customHeight="false" outlineLevel="0" collapsed="false">
      <c r="A211" s="22"/>
      <c r="B211" s="8"/>
      <c r="C211" s="8"/>
      <c r="D211" s="8"/>
      <c r="E211" s="19"/>
      <c r="F211" s="19"/>
      <c r="G211" s="19"/>
      <c r="H211" s="23" t="str">
        <f aca="false">IF(A211="","",N(E211)-N(F211)-N(G211))</f>
        <v/>
      </c>
      <c r="I211" s="17"/>
      <c r="J211" s="8"/>
      <c r="K211" s="17"/>
      <c r="L211" s="8"/>
      <c r="M211" s="17"/>
      <c r="N211" s="24" t="str">
        <f aca="false">IF(OR(A211="",I211=""),"",Settings!$C$6-I211)</f>
        <v/>
      </c>
      <c r="O211" s="10" t="str">
        <f aca="false">IF(A211="","",IF(J211="","Not prepared",IF(ABS(H211)&gt;Settings!$C$8,"Unexplained difference",IF(L211="","Awaiting review",IF(UPPER(TRIM(J211))=UPPER(TRIM(L211)),"Same preparer and reviewer",IF(M211&gt;Settings!$C$11,"Reviewed late",IF(AND(N211&lt;&gt;"",N211&gt;Settings!$C$9),"Complete - old items to clear","Complete")))))))</f>
        <v/>
      </c>
    </row>
    <row r="212" customFormat="false" ht="15" hidden="false" customHeight="false" outlineLevel="0" collapsed="false">
      <c r="A212" s="22"/>
      <c r="B212" s="8"/>
      <c r="C212" s="8"/>
      <c r="D212" s="8"/>
      <c r="E212" s="19"/>
      <c r="F212" s="19"/>
      <c r="G212" s="19"/>
      <c r="H212" s="23" t="str">
        <f aca="false">IF(A212="","",N(E212)-N(F212)-N(G212))</f>
        <v/>
      </c>
      <c r="I212" s="17"/>
      <c r="J212" s="8"/>
      <c r="K212" s="17"/>
      <c r="L212" s="8"/>
      <c r="M212" s="17"/>
      <c r="N212" s="24" t="str">
        <f aca="false">IF(OR(A212="",I212=""),"",Settings!$C$6-I212)</f>
        <v/>
      </c>
      <c r="O212" s="10" t="str">
        <f aca="false">IF(A212="","",IF(J212="","Not prepared",IF(ABS(H212)&gt;Settings!$C$8,"Unexplained difference",IF(L212="","Awaiting review",IF(UPPER(TRIM(J212))=UPPER(TRIM(L212)),"Same preparer and reviewer",IF(M212&gt;Settings!$C$11,"Reviewed late",IF(AND(N212&lt;&gt;"",N212&gt;Settings!$C$9),"Complete - old items to clear","Complete")))))))</f>
        <v/>
      </c>
    </row>
    <row r="213" customFormat="false" ht="15" hidden="false" customHeight="false" outlineLevel="0" collapsed="false">
      <c r="A213" s="22"/>
      <c r="B213" s="8"/>
      <c r="C213" s="8"/>
      <c r="D213" s="8"/>
      <c r="E213" s="19"/>
      <c r="F213" s="19"/>
      <c r="G213" s="19"/>
      <c r="H213" s="23" t="str">
        <f aca="false">IF(A213="","",N(E213)-N(F213)-N(G213))</f>
        <v/>
      </c>
      <c r="I213" s="17"/>
      <c r="J213" s="8"/>
      <c r="K213" s="17"/>
      <c r="L213" s="8"/>
      <c r="M213" s="17"/>
      <c r="N213" s="24" t="str">
        <f aca="false">IF(OR(A213="",I213=""),"",Settings!$C$6-I213)</f>
        <v/>
      </c>
      <c r="O213" s="10" t="str">
        <f aca="false">IF(A213="","",IF(J213="","Not prepared",IF(ABS(H213)&gt;Settings!$C$8,"Unexplained difference",IF(L213="","Awaiting review",IF(UPPER(TRIM(J213))=UPPER(TRIM(L213)),"Same preparer and reviewer",IF(M213&gt;Settings!$C$11,"Reviewed late",IF(AND(N213&lt;&gt;"",N213&gt;Settings!$C$9),"Complete - old items to clear","Complete")))))))</f>
        <v/>
      </c>
    </row>
    <row r="214" customFormat="false" ht="15" hidden="false" customHeight="false" outlineLevel="0" collapsed="false">
      <c r="A214" s="22"/>
      <c r="B214" s="8"/>
      <c r="C214" s="8"/>
      <c r="D214" s="8"/>
      <c r="E214" s="19"/>
      <c r="F214" s="19"/>
      <c r="G214" s="19"/>
      <c r="H214" s="23" t="str">
        <f aca="false">IF(A214="","",N(E214)-N(F214)-N(G214))</f>
        <v/>
      </c>
      <c r="I214" s="17"/>
      <c r="J214" s="8"/>
      <c r="K214" s="17"/>
      <c r="L214" s="8"/>
      <c r="M214" s="17"/>
      <c r="N214" s="24" t="str">
        <f aca="false">IF(OR(A214="",I214=""),"",Settings!$C$6-I214)</f>
        <v/>
      </c>
      <c r="O214" s="10" t="str">
        <f aca="false">IF(A214="","",IF(J214="","Not prepared",IF(ABS(H214)&gt;Settings!$C$8,"Unexplained difference",IF(L214="","Awaiting review",IF(UPPER(TRIM(J214))=UPPER(TRIM(L214)),"Same preparer and reviewer",IF(M214&gt;Settings!$C$11,"Reviewed late",IF(AND(N214&lt;&gt;"",N214&gt;Settings!$C$9),"Complete - old items to clear","Complete")))))))</f>
        <v/>
      </c>
    </row>
    <row r="215" customFormat="false" ht="15" hidden="false" customHeight="false" outlineLevel="0" collapsed="false">
      <c r="A215" s="22"/>
      <c r="B215" s="8"/>
      <c r="C215" s="8"/>
      <c r="D215" s="8"/>
      <c r="E215" s="19"/>
      <c r="F215" s="19"/>
      <c r="G215" s="19"/>
      <c r="H215" s="23" t="str">
        <f aca="false">IF(A215="","",N(E215)-N(F215)-N(G215))</f>
        <v/>
      </c>
      <c r="I215" s="17"/>
      <c r="J215" s="8"/>
      <c r="K215" s="17"/>
      <c r="L215" s="8"/>
      <c r="M215" s="17"/>
      <c r="N215" s="24" t="str">
        <f aca="false">IF(OR(A215="",I215=""),"",Settings!$C$6-I215)</f>
        <v/>
      </c>
      <c r="O215" s="10" t="str">
        <f aca="false">IF(A215="","",IF(J215="","Not prepared",IF(ABS(H215)&gt;Settings!$C$8,"Unexplained difference",IF(L215="","Awaiting review",IF(UPPER(TRIM(J215))=UPPER(TRIM(L215)),"Same preparer and reviewer",IF(M215&gt;Settings!$C$11,"Reviewed late",IF(AND(N215&lt;&gt;"",N215&gt;Settings!$C$9),"Complete - old items to clear","Complete")))))))</f>
        <v/>
      </c>
    </row>
    <row r="216" customFormat="false" ht="15" hidden="false" customHeight="false" outlineLevel="0" collapsed="false">
      <c r="A216" s="22"/>
      <c r="B216" s="8"/>
      <c r="C216" s="8"/>
      <c r="D216" s="8"/>
      <c r="E216" s="19"/>
      <c r="F216" s="19"/>
      <c r="G216" s="19"/>
      <c r="H216" s="23" t="str">
        <f aca="false">IF(A216="","",N(E216)-N(F216)-N(G216))</f>
        <v/>
      </c>
      <c r="I216" s="17"/>
      <c r="J216" s="8"/>
      <c r="K216" s="17"/>
      <c r="L216" s="8"/>
      <c r="M216" s="17"/>
      <c r="N216" s="24" t="str">
        <f aca="false">IF(OR(A216="",I216=""),"",Settings!$C$6-I216)</f>
        <v/>
      </c>
      <c r="O216" s="10" t="str">
        <f aca="false">IF(A216="","",IF(J216="","Not prepared",IF(ABS(H216)&gt;Settings!$C$8,"Unexplained difference",IF(L216="","Awaiting review",IF(UPPER(TRIM(J216))=UPPER(TRIM(L216)),"Same preparer and reviewer",IF(M216&gt;Settings!$C$11,"Reviewed late",IF(AND(N216&lt;&gt;"",N216&gt;Settings!$C$9),"Complete - old items to clear","Complete")))))))</f>
        <v/>
      </c>
    </row>
    <row r="217" customFormat="false" ht="15" hidden="false" customHeight="false" outlineLevel="0" collapsed="false">
      <c r="A217" s="22"/>
      <c r="B217" s="8"/>
      <c r="C217" s="8"/>
      <c r="D217" s="8"/>
      <c r="E217" s="19"/>
      <c r="F217" s="19"/>
      <c r="G217" s="19"/>
      <c r="H217" s="23" t="str">
        <f aca="false">IF(A217="","",N(E217)-N(F217)-N(G217))</f>
        <v/>
      </c>
      <c r="I217" s="17"/>
      <c r="J217" s="8"/>
      <c r="K217" s="17"/>
      <c r="L217" s="8"/>
      <c r="M217" s="17"/>
      <c r="N217" s="24" t="str">
        <f aca="false">IF(OR(A217="",I217=""),"",Settings!$C$6-I217)</f>
        <v/>
      </c>
      <c r="O217" s="10" t="str">
        <f aca="false">IF(A217="","",IF(J217="","Not prepared",IF(ABS(H217)&gt;Settings!$C$8,"Unexplained difference",IF(L217="","Awaiting review",IF(UPPER(TRIM(J217))=UPPER(TRIM(L217)),"Same preparer and reviewer",IF(M217&gt;Settings!$C$11,"Reviewed late",IF(AND(N217&lt;&gt;"",N217&gt;Settings!$C$9),"Complete - old items to clear","Complete")))))))</f>
        <v/>
      </c>
    </row>
    <row r="218" customFormat="false" ht="15" hidden="false" customHeight="false" outlineLevel="0" collapsed="false">
      <c r="A218" s="22"/>
      <c r="B218" s="8"/>
      <c r="C218" s="8"/>
      <c r="D218" s="8"/>
      <c r="E218" s="19"/>
      <c r="F218" s="19"/>
      <c r="G218" s="19"/>
      <c r="H218" s="23" t="str">
        <f aca="false">IF(A218="","",N(E218)-N(F218)-N(G218))</f>
        <v/>
      </c>
      <c r="I218" s="17"/>
      <c r="J218" s="8"/>
      <c r="K218" s="17"/>
      <c r="L218" s="8"/>
      <c r="M218" s="17"/>
      <c r="N218" s="24" t="str">
        <f aca="false">IF(OR(A218="",I218=""),"",Settings!$C$6-I218)</f>
        <v/>
      </c>
      <c r="O218" s="10" t="str">
        <f aca="false">IF(A218="","",IF(J218="","Not prepared",IF(ABS(H218)&gt;Settings!$C$8,"Unexplained difference",IF(L218="","Awaiting review",IF(UPPER(TRIM(J218))=UPPER(TRIM(L218)),"Same preparer and reviewer",IF(M218&gt;Settings!$C$11,"Reviewed late",IF(AND(N218&lt;&gt;"",N218&gt;Settings!$C$9),"Complete - old items to clear","Complete")))))))</f>
        <v/>
      </c>
    </row>
    <row r="219" customFormat="false" ht="15" hidden="false" customHeight="false" outlineLevel="0" collapsed="false">
      <c r="A219" s="22"/>
      <c r="B219" s="8"/>
      <c r="C219" s="8"/>
      <c r="D219" s="8"/>
      <c r="E219" s="19"/>
      <c r="F219" s="19"/>
      <c r="G219" s="19"/>
      <c r="H219" s="23" t="str">
        <f aca="false">IF(A219="","",N(E219)-N(F219)-N(G219))</f>
        <v/>
      </c>
      <c r="I219" s="17"/>
      <c r="J219" s="8"/>
      <c r="K219" s="17"/>
      <c r="L219" s="8"/>
      <c r="M219" s="17"/>
      <c r="N219" s="24" t="str">
        <f aca="false">IF(OR(A219="",I219=""),"",Settings!$C$6-I219)</f>
        <v/>
      </c>
      <c r="O219" s="10" t="str">
        <f aca="false">IF(A219="","",IF(J219="","Not prepared",IF(ABS(H219)&gt;Settings!$C$8,"Unexplained difference",IF(L219="","Awaiting review",IF(UPPER(TRIM(J219))=UPPER(TRIM(L219)),"Same preparer and reviewer",IF(M219&gt;Settings!$C$11,"Reviewed late",IF(AND(N219&lt;&gt;"",N219&gt;Settings!$C$9),"Complete - old items to clear","Complete")))))))</f>
        <v/>
      </c>
    </row>
    <row r="220" customFormat="false" ht="15" hidden="false" customHeight="false" outlineLevel="0" collapsed="false">
      <c r="A220" s="22"/>
      <c r="B220" s="8"/>
      <c r="C220" s="8"/>
      <c r="D220" s="8"/>
      <c r="E220" s="19"/>
      <c r="F220" s="19"/>
      <c r="G220" s="19"/>
      <c r="H220" s="23" t="str">
        <f aca="false">IF(A220="","",N(E220)-N(F220)-N(G220))</f>
        <v/>
      </c>
      <c r="I220" s="17"/>
      <c r="J220" s="8"/>
      <c r="K220" s="17"/>
      <c r="L220" s="8"/>
      <c r="M220" s="17"/>
      <c r="N220" s="24" t="str">
        <f aca="false">IF(OR(A220="",I220=""),"",Settings!$C$6-I220)</f>
        <v/>
      </c>
      <c r="O220" s="10" t="str">
        <f aca="false">IF(A220="","",IF(J220="","Not prepared",IF(ABS(H220)&gt;Settings!$C$8,"Unexplained difference",IF(L220="","Awaiting review",IF(UPPER(TRIM(J220))=UPPER(TRIM(L220)),"Same preparer and reviewer",IF(M220&gt;Settings!$C$11,"Reviewed late",IF(AND(N220&lt;&gt;"",N220&gt;Settings!$C$9),"Complete - old items to clear","Complete")))))))</f>
        <v/>
      </c>
    </row>
    <row r="221" customFormat="false" ht="15" hidden="false" customHeight="false" outlineLevel="0" collapsed="false">
      <c r="A221" s="22"/>
      <c r="B221" s="8"/>
      <c r="C221" s="8"/>
      <c r="D221" s="8"/>
      <c r="E221" s="19"/>
      <c r="F221" s="19"/>
      <c r="G221" s="19"/>
      <c r="H221" s="23" t="str">
        <f aca="false">IF(A221="","",N(E221)-N(F221)-N(G221))</f>
        <v/>
      </c>
      <c r="I221" s="17"/>
      <c r="J221" s="8"/>
      <c r="K221" s="17"/>
      <c r="L221" s="8"/>
      <c r="M221" s="17"/>
      <c r="N221" s="24" t="str">
        <f aca="false">IF(OR(A221="",I221=""),"",Settings!$C$6-I221)</f>
        <v/>
      </c>
      <c r="O221" s="10" t="str">
        <f aca="false">IF(A221="","",IF(J221="","Not prepared",IF(ABS(H221)&gt;Settings!$C$8,"Unexplained difference",IF(L221="","Awaiting review",IF(UPPER(TRIM(J221))=UPPER(TRIM(L221)),"Same preparer and reviewer",IF(M221&gt;Settings!$C$11,"Reviewed late",IF(AND(N221&lt;&gt;"",N221&gt;Settings!$C$9),"Complete - old items to clear","Complete")))))))</f>
        <v/>
      </c>
    </row>
    <row r="222" customFormat="false" ht="15" hidden="false" customHeight="false" outlineLevel="0" collapsed="false">
      <c r="A222" s="22"/>
      <c r="B222" s="8"/>
      <c r="C222" s="8"/>
      <c r="D222" s="8"/>
      <c r="E222" s="19"/>
      <c r="F222" s="19"/>
      <c r="G222" s="19"/>
      <c r="H222" s="23" t="str">
        <f aca="false">IF(A222="","",N(E222)-N(F222)-N(G222))</f>
        <v/>
      </c>
      <c r="I222" s="17"/>
      <c r="J222" s="8"/>
      <c r="K222" s="17"/>
      <c r="L222" s="8"/>
      <c r="M222" s="17"/>
      <c r="N222" s="24" t="str">
        <f aca="false">IF(OR(A222="",I222=""),"",Settings!$C$6-I222)</f>
        <v/>
      </c>
      <c r="O222" s="10" t="str">
        <f aca="false">IF(A222="","",IF(J222="","Not prepared",IF(ABS(H222)&gt;Settings!$C$8,"Unexplained difference",IF(L222="","Awaiting review",IF(UPPER(TRIM(J222))=UPPER(TRIM(L222)),"Same preparer and reviewer",IF(M222&gt;Settings!$C$11,"Reviewed late",IF(AND(N222&lt;&gt;"",N222&gt;Settings!$C$9),"Complete - old items to clear","Complete")))))))</f>
        <v/>
      </c>
    </row>
    <row r="223" customFormat="false" ht="15" hidden="false" customHeight="false" outlineLevel="0" collapsed="false">
      <c r="A223" s="22"/>
      <c r="B223" s="8"/>
      <c r="C223" s="8"/>
      <c r="D223" s="8"/>
      <c r="E223" s="19"/>
      <c r="F223" s="19"/>
      <c r="G223" s="19"/>
      <c r="H223" s="23" t="str">
        <f aca="false">IF(A223="","",N(E223)-N(F223)-N(G223))</f>
        <v/>
      </c>
      <c r="I223" s="17"/>
      <c r="J223" s="8"/>
      <c r="K223" s="17"/>
      <c r="L223" s="8"/>
      <c r="M223" s="17"/>
      <c r="N223" s="24" t="str">
        <f aca="false">IF(OR(A223="",I223=""),"",Settings!$C$6-I223)</f>
        <v/>
      </c>
      <c r="O223" s="10" t="str">
        <f aca="false">IF(A223="","",IF(J223="","Not prepared",IF(ABS(H223)&gt;Settings!$C$8,"Unexplained difference",IF(L223="","Awaiting review",IF(UPPER(TRIM(J223))=UPPER(TRIM(L223)),"Same preparer and reviewer",IF(M223&gt;Settings!$C$11,"Reviewed late",IF(AND(N223&lt;&gt;"",N223&gt;Settings!$C$9),"Complete - old items to clear","Complete")))))))</f>
        <v/>
      </c>
    </row>
    <row r="224" customFormat="false" ht="15" hidden="false" customHeight="false" outlineLevel="0" collapsed="false">
      <c r="A224" s="22"/>
      <c r="B224" s="8"/>
      <c r="C224" s="8"/>
      <c r="D224" s="8"/>
      <c r="E224" s="19"/>
      <c r="F224" s="19"/>
      <c r="G224" s="19"/>
      <c r="H224" s="23" t="str">
        <f aca="false">IF(A224="","",N(E224)-N(F224)-N(G224))</f>
        <v/>
      </c>
      <c r="I224" s="17"/>
      <c r="J224" s="8"/>
      <c r="K224" s="17"/>
      <c r="L224" s="8"/>
      <c r="M224" s="17"/>
      <c r="N224" s="24" t="str">
        <f aca="false">IF(OR(A224="",I224=""),"",Settings!$C$6-I224)</f>
        <v/>
      </c>
      <c r="O224" s="10" t="str">
        <f aca="false">IF(A224="","",IF(J224="","Not prepared",IF(ABS(H224)&gt;Settings!$C$8,"Unexplained difference",IF(L224="","Awaiting review",IF(UPPER(TRIM(J224))=UPPER(TRIM(L224)),"Same preparer and reviewer",IF(M224&gt;Settings!$C$11,"Reviewed late",IF(AND(N224&lt;&gt;"",N224&gt;Settings!$C$9),"Complete - old items to clear","Complete")))))))</f>
        <v/>
      </c>
    </row>
    <row r="225" customFormat="false" ht="15" hidden="false" customHeight="false" outlineLevel="0" collapsed="false">
      <c r="A225" s="22"/>
      <c r="B225" s="8"/>
      <c r="C225" s="8"/>
      <c r="D225" s="8"/>
      <c r="E225" s="19"/>
      <c r="F225" s="19"/>
      <c r="G225" s="19"/>
      <c r="H225" s="23" t="str">
        <f aca="false">IF(A225="","",N(E225)-N(F225)-N(G225))</f>
        <v/>
      </c>
      <c r="I225" s="17"/>
      <c r="J225" s="8"/>
      <c r="K225" s="17"/>
      <c r="L225" s="8"/>
      <c r="M225" s="17"/>
      <c r="N225" s="24" t="str">
        <f aca="false">IF(OR(A225="",I225=""),"",Settings!$C$6-I225)</f>
        <v/>
      </c>
      <c r="O225" s="10" t="str">
        <f aca="false">IF(A225="","",IF(J225="","Not prepared",IF(ABS(H225)&gt;Settings!$C$8,"Unexplained difference",IF(L225="","Awaiting review",IF(UPPER(TRIM(J225))=UPPER(TRIM(L225)),"Same preparer and reviewer",IF(M225&gt;Settings!$C$11,"Reviewed late",IF(AND(N225&lt;&gt;"",N225&gt;Settings!$C$9),"Complete - old items to clear","Complete")))))))</f>
        <v/>
      </c>
    </row>
    <row r="226" customFormat="false" ht="15" hidden="false" customHeight="false" outlineLevel="0" collapsed="false">
      <c r="A226" s="22"/>
      <c r="B226" s="8"/>
      <c r="C226" s="8"/>
      <c r="D226" s="8"/>
      <c r="E226" s="19"/>
      <c r="F226" s="19"/>
      <c r="G226" s="19"/>
      <c r="H226" s="23" t="str">
        <f aca="false">IF(A226="","",N(E226)-N(F226)-N(G226))</f>
        <v/>
      </c>
      <c r="I226" s="17"/>
      <c r="J226" s="8"/>
      <c r="K226" s="17"/>
      <c r="L226" s="8"/>
      <c r="M226" s="17"/>
      <c r="N226" s="24" t="str">
        <f aca="false">IF(OR(A226="",I226=""),"",Settings!$C$6-I226)</f>
        <v/>
      </c>
      <c r="O226" s="10" t="str">
        <f aca="false">IF(A226="","",IF(J226="","Not prepared",IF(ABS(H226)&gt;Settings!$C$8,"Unexplained difference",IF(L226="","Awaiting review",IF(UPPER(TRIM(J226))=UPPER(TRIM(L226)),"Same preparer and reviewer",IF(M226&gt;Settings!$C$11,"Reviewed late",IF(AND(N226&lt;&gt;"",N226&gt;Settings!$C$9),"Complete - old items to clear","Complete")))))))</f>
        <v/>
      </c>
    </row>
    <row r="227" customFormat="false" ht="15" hidden="false" customHeight="false" outlineLevel="0" collapsed="false">
      <c r="A227" s="22"/>
      <c r="B227" s="8"/>
      <c r="C227" s="8"/>
      <c r="D227" s="8"/>
      <c r="E227" s="19"/>
      <c r="F227" s="19"/>
      <c r="G227" s="19"/>
      <c r="H227" s="23" t="str">
        <f aca="false">IF(A227="","",N(E227)-N(F227)-N(G227))</f>
        <v/>
      </c>
      <c r="I227" s="17"/>
      <c r="J227" s="8"/>
      <c r="K227" s="17"/>
      <c r="L227" s="8"/>
      <c r="M227" s="17"/>
      <c r="N227" s="24" t="str">
        <f aca="false">IF(OR(A227="",I227=""),"",Settings!$C$6-I227)</f>
        <v/>
      </c>
      <c r="O227" s="10" t="str">
        <f aca="false">IF(A227="","",IF(J227="","Not prepared",IF(ABS(H227)&gt;Settings!$C$8,"Unexplained difference",IF(L227="","Awaiting review",IF(UPPER(TRIM(J227))=UPPER(TRIM(L227)),"Same preparer and reviewer",IF(M227&gt;Settings!$C$11,"Reviewed late",IF(AND(N227&lt;&gt;"",N227&gt;Settings!$C$9),"Complete - old items to clear","Complete")))))))</f>
        <v/>
      </c>
    </row>
    <row r="228" customFormat="false" ht="15" hidden="false" customHeight="false" outlineLevel="0" collapsed="false">
      <c r="A228" s="22"/>
      <c r="B228" s="8"/>
      <c r="C228" s="8"/>
      <c r="D228" s="8"/>
      <c r="E228" s="19"/>
      <c r="F228" s="19"/>
      <c r="G228" s="19"/>
      <c r="H228" s="23" t="str">
        <f aca="false">IF(A228="","",N(E228)-N(F228)-N(G228))</f>
        <v/>
      </c>
      <c r="I228" s="17"/>
      <c r="J228" s="8"/>
      <c r="K228" s="17"/>
      <c r="L228" s="8"/>
      <c r="M228" s="17"/>
      <c r="N228" s="24" t="str">
        <f aca="false">IF(OR(A228="",I228=""),"",Settings!$C$6-I228)</f>
        <v/>
      </c>
      <c r="O228" s="10" t="str">
        <f aca="false">IF(A228="","",IF(J228="","Not prepared",IF(ABS(H228)&gt;Settings!$C$8,"Unexplained difference",IF(L228="","Awaiting review",IF(UPPER(TRIM(J228))=UPPER(TRIM(L228)),"Same preparer and reviewer",IF(M228&gt;Settings!$C$11,"Reviewed late",IF(AND(N228&lt;&gt;"",N228&gt;Settings!$C$9),"Complete - old items to clear","Complete")))))))</f>
        <v/>
      </c>
    </row>
    <row r="229" customFormat="false" ht="15" hidden="false" customHeight="false" outlineLevel="0" collapsed="false">
      <c r="A229" s="22"/>
      <c r="B229" s="8"/>
      <c r="C229" s="8"/>
      <c r="D229" s="8"/>
      <c r="E229" s="19"/>
      <c r="F229" s="19"/>
      <c r="G229" s="19"/>
      <c r="H229" s="23" t="str">
        <f aca="false">IF(A229="","",N(E229)-N(F229)-N(G229))</f>
        <v/>
      </c>
      <c r="I229" s="17"/>
      <c r="J229" s="8"/>
      <c r="K229" s="17"/>
      <c r="L229" s="8"/>
      <c r="M229" s="17"/>
      <c r="N229" s="24" t="str">
        <f aca="false">IF(OR(A229="",I229=""),"",Settings!$C$6-I229)</f>
        <v/>
      </c>
      <c r="O229" s="10" t="str">
        <f aca="false">IF(A229="","",IF(J229="","Not prepared",IF(ABS(H229)&gt;Settings!$C$8,"Unexplained difference",IF(L229="","Awaiting review",IF(UPPER(TRIM(J229))=UPPER(TRIM(L229)),"Same preparer and reviewer",IF(M229&gt;Settings!$C$11,"Reviewed late",IF(AND(N229&lt;&gt;"",N229&gt;Settings!$C$9),"Complete - old items to clear","Complete")))))))</f>
        <v/>
      </c>
    </row>
    <row r="230" customFormat="false" ht="15" hidden="false" customHeight="false" outlineLevel="0" collapsed="false">
      <c r="A230" s="22"/>
      <c r="B230" s="8"/>
      <c r="C230" s="8"/>
      <c r="D230" s="8"/>
      <c r="E230" s="19"/>
      <c r="F230" s="19"/>
      <c r="G230" s="19"/>
      <c r="H230" s="23" t="str">
        <f aca="false">IF(A230="","",N(E230)-N(F230)-N(G230))</f>
        <v/>
      </c>
      <c r="I230" s="17"/>
      <c r="J230" s="8"/>
      <c r="K230" s="17"/>
      <c r="L230" s="8"/>
      <c r="M230" s="17"/>
      <c r="N230" s="24" t="str">
        <f aca="false">IF(OR(A230="",I230=""),"",Settings!$C$6-I230)</f>
        <v/>
      </c>
      <c r="O230" s="10" t="str">
        <f aca="false">IF(A230="","",IF(J230="","Not prepared",IF(ABS(H230)&gt;Settings!$C$8,"Unexplained difference",IF(L230="","Awaiting review",IF(UPPER(TRIM(J230))=UPPER(TRIM(L230)),"Same preparer and reviewer",IF(M230&gt;Settings!$C$11,"Reviewed late",IF(AND(N230&lt;&gt;"",N230&gt;Settings!$C$9),"Complete - old items to clear","Complete")))))))</f>
        <v/>
      </c>
    </row>
    <row r="231" customFormat="false" ht="15" hidden="false" customHeight="false" outlineLevel="0" collapsed="false">
      <c r="A231" s="22"/>
      <c r="B231" s="8"/>
      <c r="C231" s="8"/>
      <c r="D231" s="8"/>
      <c r="E231" s="19"/>
      <c r="F231" s="19"/>
      <c r="G231" s="19"/>
      <c r="H231" s="23" t="str">
        <f aca="false">IF(A231="","",N(E231)-N(F231)-N(G231))</f>
        <v/>
      </c>
      <c r="I231" s="17"/>
      <c r="J231" s="8"/>
      <c r="K231" s="17"/>
      <c r="L231" s="8"/>
      <c r="M231" s="17"/>
      <c r="N231" s="24" t="str">
        <f aca="false">IF(OR(A231="",I231=""),"",Settings!$C$6-I231)</f>
        <v/>
      </c>
      <c r="O231" s="10" t="str">
        <f aca="false">IF(A231="","",IF(J231="","Not prepared",IF(ABS(H231)&gt;Settings!$C$8,"Unexplained difference",IF(L231="","Awaiting review",IF(UPPER(TRIM(J231))=UPPER(TRIM(L231)),"Same preparer and reviewer",IF(M231&gt;Settings!$C$11,"Reviewed late",IF(AND(N231&lt;&gt;"",N231&gt;Settings!$C$9),"Complete - old items to clear","Complete")))))))</f>
        <v/>
      </c>
    </row>
    <row r="232" customFormat="false" ht="15" hidden="false" customHeight="false" outlineLevel="0" collapsed="false">
      <c r="A232" s="22"/>
      <c r="B232" s="8"/>
      <c r="C232" s="8"/>
      <c r="D232" s="8"/>
      <c r="E232" s="19"/>
      <c r="F232" s="19"/>
      <c r="G232" s="19"/>
      <c r="H232" s="23" t="str">
        <f aca="false">IF(A232="","",N(E232)-N(F232)-N(G232))</f>
        <v/>
      </c>
      <c r="I232" s="17"/>
      <c r="J232" s="8"/>
      <c r="K232" s="17"/>
      <c r="L232" s="8"/>
      <c r="M232" s="17"/>
      <c r="N232" s="24" t="str">
        <f aca="false">IF(OR(A232="",I232=""),"",Settings!$C$6-I232)</f>
        <v/>
      </c>
      <c r="O232" s="10" t="str">
        <f aca="false">IF(A232="","",IF(J232="","Not prepared",IF(ABS(H232)&gt;Settings!$C$8,"Unexplained difference",IF(L232="","Awaiting review",IF(UPPER(TRIM(J232))=UPPER(TRIM(L232)),"Same preparer and reviewer",IF(M232&gt;Settings!$C$11,"Reviewed late",IF(AND(N232&lt;&gt;"",N232&gt;Settings!$C$9),"Complete - old items to clear","Complete")))))))</f>
        <v/>
      </c>
    </row>
    <row r="233" customFormat="false" ht="15" hidden="false" customHeight="false" outlineLevel="0" collapsed="false">
      <c r="A233" s="22"/>
      <c r="B233" s="8"/>
      <c r="C233" s="8"/>
      <c r="D233" s="8"/>
      <c r="E233" s="19"/>
      <c r="F233" s="19"/>
      <c r="G233" s="19"/>
      <c r="H233" s="23" t="str">
        <f aca="false">IF(A233="","",N(E233)-N(F233)-N(G233))</f>
        <v/>
      </c>
      <c r="I233" s="17"/>
      <c r="J233" s="8"/>
      <c r="K233" s="17"/>
      <c r="L233" s="8"/>
      <c r="M233" s="17"/>
      <c r="N233" s="24" t="str">
        <f aca="false">IF(OR(A233="",I233=""),"",Settings!$C$6-I233)</f>
        <v/>
      </c>
      <c r="O233" s="10" t="str">
        <f aca="false">IF(A233="","",IF(J233="","Not prepared",IF(ABS(H233)&gt;Settings!$C$8,"Unexplained difference",IF(L233="","Awaiting review",IF(UPPER(TRIM(J233))=UPPER(TRIM(L233)),"Same preparer and reviewer",IF(M233&gt;Settings!$C$11,"Reviewed late",IF(AND(N233&lt;&gt;"",N233&gt;Settings!$C$9),"Complete - old items to clear","Complete")))))))</f>
        <v/>
      </c>
    </row>
    <row r="234" customFormat="false" ht="15" hidden="false" customHeight="false" outlineLevel="0" collapsed="false">
      <c r="A234" s="22"/>
      <c r="B234" s="8"/>
      <c r="C234" s="8"/>
      <c r="D234" s="8"/>
      <c r="E234" s="19"/>
      <c r="F234" s="19"/>
      <c r="G234" s="19"/>
      <c r="H234" s="23" t="str">
        <f aca="false">IF(A234="","",N(E234)-N(F234)-N(G234))</f>
        <v/>
      </c>
      <c r="I234" s="17"/>
      <c r="J234" s="8"/>
      <c r="K234" s="17"/>
      <c r="L234" s="8"/>
      <c r="M234" s="17"/>
      <c r="N234" s="24" t="str">
        <f aca="false">IF(OR(A234="",I234=""),"",Settings!$C$6-I234)</f>
        <v/>
      </c>
      <c r="O234" s="10" t="str">
        <f aca="false">IF(A234="","",IF(J234="","Not prepared",IF(ABS(H234)&gt;Settings!$C$8,"Unexplained difference",IF(L234="","Awaiting review",IF(UPPER(TRIM(J234))=UPPER(TRIM(L234)),"Same preparer and reviewer",IF(M234&gt;Settings!$C$11,"Reviewed late",IF(AND(N234&lt;&gt;"",N234&gt;Settings!$C$9),"Complete - old items to clear","Complete")))))))</f>
        <v/>
      </c>
    </row>
    <row r="235" customFormat="false" ht="15" hidden="false" customHeight="false" outlineLevel="0" collapsed="false">
      <c r="A235" s="22"/>
      <c r="B235" s="8"/>
      <c r="C235" s="8"/>
      <c r="D235" s="8"/>
      <c r="E235" s="19"/>
      <c r="F235" s="19"/>
      <c r="G235" s="19"/>
      <c r="H235" s="23" t="str">
        <f aca="false">IF(A235="","",N(E235)-N(F235)-N(G235))</f>
        <v/>
      </c>
      <c r="I235" s="17"/>
      <c r="J235" s="8"/>
      <c r="K235" s="17"/>
      <c r="L235" s="8"/>
      <c r="M235" s="17"/>
      <c r="N235" s="24" t="str">
        <f aca="false">IF(OR(A235="",I235=""),"",Settings!$C$6-I235)</f>
        <v/>
      </c>
      <c r="O235" s="10" t="str">
        <f aca="false">IF(A235="","",IF(J235="","Not prepared",IF(ABS(H235)&gt;Settings!$C$8,"Unexplained difference",IF(L235="","Awaiting review",IF(UPPER(TRIM(J235))=UPPER(TRIM(L235)),"Same preparer and reviewer",IF(M235&gt;Settings!$C$11,"Reviewed late",IF(AND(N235&lt;&gt;"",N235&gt;Settings!$C$9),"Complete - old items to clear","Complete")))))))</f>
        <v/>
      </c>
    </row>
    <row r="236" customFormat="false" ht="15" hidden="false" customHeight="false" outlineLevel="0" collapsed="false">
      <c r="A236" s="22"/>
      <c r="B236" s="8"/>
      <c r="C236" s="8"/>
      <c r="D236" s="8"/>
      <c r="E236" s="19"/>
      <c r="F236" s="19"/>
      <c r="G236" s="19"/>
      <c r="H236" s="23" t="str">
        <f aca="false">IF(A236="","",N(E236)-N(F236)-N(G236))</f>
        <v/>
      </c>
      <c r="I236" s="17"/>
      <c r="J236" s="8"/>
      <c r="K236" s="17"/>
      <c r="L236" s="8"/>
      <c r="M236" s="17"/>
      <c r="N236" s="24" t="str">
        <f aca="false">IF(OR(A236="",I236=""),"",Settings!$C$6-I236)</f>
        <v/>
      </c>
      <c r="O236" s="10" t="str">
        <f aca="false">IF(A236="","",IF(J236="","Not prepared",IF(ABS(H236)&gt;Settings!$C$8,"Unexplained difference",IF(L236="","Awaiting review",IF(UPPER(TRIM(J236))=UPPER(TRIM(L236)),"Same preparer and reviewer",IF(M236&gt;Settings!$C$11,"Reviewed late",IF(AND(N236&lt;&gt;"",N236&gt;Settings!$C$9),"Complete - old items to clear","Complete")))))))</f>
        <v/>
      </c>
    </row>
    <row r="237" customFormat="false" ht="15" hidden="false" customHeight="false" outlineLevel="0" collapsed="false">
      <c r="A237" s="22"/>
      <c r="B237" s="8"/>
      <c r="C237" s="8"/>
      <c r="D237" s="8"/>
      <c r="E237" s="19"/>
      <c r="F237" s="19"/>
      <c r="G237" s="19"/>
      <c r="H237" s="23" t="str">
        <f aca="false">IF(A237="","",N(E237)-N(F237)-N(G237))</f>
        <v/>
      </c>
      <c r="I237" s="17"/>
      <c r="J237" s="8"/>
      <c r="K237" s="17"/>
      <c r="L237" s="8"/>
      <c r="M237" s="17"/>
      <c r="N237" s="24" t="str">
        <f aca="false">IF(OR(A237="",I237=""),"",Settings!$C$6-I237)</f>
        <v/>
      </c>
      <c r="O237" s="10" t="str">
        <f aca="false">IF(A237="","",IF(J237="","Not prepared",IF(ABS(H237)&gt;Settings!$C$8,"Unexplained difference",IF(L237="","Awaiting review",IF(UPPER(TRIM(J237))=UPPER(TRIM(L237)),"Same preparer and reviewer",IF(M237&gt;Settings!$C$11,"Reviewed late",IF(AND(N237&lt;&gt;"",N237&gt;Settings!$C$9),"Complete - old items to clear","Complete")))))))</f>
        <v/>
      </c>
    </row>
    <row r="238" customFormat="false" ht="15" hidden="false" customHeight="false" outlineLevel="0" collapsed="false">
      <c r="A238" s="22"/>
      <c r="B238" s="8"/>
      <c r="C238" s="8"/>
      <c r="D238" s="8"/>
      <c r="E238" s="19"/>
      <c r="F238" s="19"/>
      <c r="G238" s="19"/>
      <c r="H238" s="23" t="str">
        <f aca="false">IF(A238="","",N(E238)-N(F238)-N(G238))</f>
        <v/>
      </c>
      <c r="I238" s="17"/>
      <c r="J238" s="8"/>
      <c r="K238" s="17"/>
      <c r="L238" s="8"/>
      <c r="M238" s="17"/>
      <c r="N238" s="24" t="str">
        <f aca="false">IF(OR(A238="",I238=""),"",Settings!$C$6-I238)</f>
        <v/>
      </c>
      <c r="O238" s="10" t="str">
        <f aca="false">IF(A238="","",IF(J238="","Not prepared",IF(ABS(H238)&gt;Settings!$C$8,"Unexplained difference",IF(L238="","Awaiting review",IF(UPPER(TRIM(J238))=UPPER(TRIM(L238)),"Same preparer and reviewer",IF(M238&gt;Settings!$C$11,"Reviewed late",IF(AND(N238&lt;&gt;"",N238&gt;Settings!$C$9),"Complete - old items to clear","Complete")))))))</f>
        <v/>
      </c>
    </row>
    <row r="239" customFormat="false" ht="15" hidden="false" customHeight="false" outlineLevel="0" collapsed="false">
      <c r="A239" s="22"/>
      <c r="B239" s="8"/>
      <c r="C239" s="8"/>
      <c r="D239" s="8"/>
      <c r="E239" s="19"/>
      <c r="F239" s="19"/>
      <c r="G239" s="19"/>
      <c r="H239" s="23" t="str">
        <f aca="false">IF(A239="","",N(E239)-N(F239)-N(G239))</f>
        <v/>
      </c>
      <c r="I239" s="17"/>
      <c r="J239" s="8"/>
      <c r="K239" s="17"/>
      <c r="L239" s="8"/>
      <c r="M239" s="17"/>
      <c r="N239" s="24" t="str">
        <f aca="false">IF(OR(A239="",I239=""),"",Settings!$C$6-I239)</f>
        <v/>
      </c>
      <c r="O239" s="10" t="str">
        <f aca="false">IF(A239="","",IF(J239="","Not prepared",IF(ABS(H239)&gt;Settings!$C$8,"Unexplained difference",IF(L239="","Awaiting review",IF(UPPER(TRIM(J239))=UPPER(TRIM(L239)),"Same preparer and reviewer",IF(M239&gt;Settings!$C$11,"Reviewed late",IF(AND(N239&lt;&gt;"",N239&gt;Settings!$C$9),"Complete - old items to clear","Complete")))))))</f>
        <v/>
      </c>
    </row>
    <row r="240" customFormat="false" ht="15" hidden="false" customHeight="false" outlineLevel="0" collapsed="false">
      <c r="A240" s="22"/>
      <c r="B240" s="8"/>
      <c r="C240" s="8"/>
      <c r="D240" s="8"/>
      <c r="E240" s="19"/>
      <c r="F240" s="19"/>
      <c r="G240" s="19"/>
      <c r="H240" s="23" t="str">
        <f aca="false">IF(A240="","",N(E240)-N(F240)-N(G240))</f>
        <v/>
      </c>
      <c r="I240" s="17"/>
      <c r="J240" s="8"/>
      <c r="K240" s="17"/>
      <c r="L240" s="8"/>
      <c r="M240" s="17"/>
      <c r="N240" s="24" t="str">
        <f aca="false">IF(OR(A240="",I240=""),"",Settings!$C$6-I240)</f>
        <v/>
      </c>
      <c r="O240" s="10" t="str">
        <f aca="false">IF(A240="","",IF(J240="","Not prepared",IF(ABS(H240)&gt;Settings!$C$8,"Unexplained difference",IF(L240="","Awaiting review",IF(UPPER(TRIM(J240))=UPPER(TRIM(L240)),"Same preparer and reviewer",IF(M240&gt;Settings!$C$11,"Reviewed late",IF(AND(N240&lt;&gt;"",N240&gt;Settings!$C$9),"Complete - old items to clear","Complete")))))))</f>
        <v/>
      </c>
    </row>
    <row r="241" customFormat="false" ht="15" hidden="false" customHeight="false" outlineLevel="0" collapsed="false">
      <c r="A241" s="22"/>
      <c r="B241" s="8"/>
      <c r="C241" s="8"/>
      <c r="D241" s="8"/>
      <c r="E241" s="19"/>
      <c r="F241" s="19"/>
      <c r="G241" s="19"/>
      <c r="H241" s="23" t="str">
        <f aca="false">IF(A241="","",N(E241)-N(F241)-N(G241))</f>
        <v/>
      </c>
      <c r="I241" s="17"/>
      <c r="J241" s="8"/>
      <c r="K241" s="17"/>
      <c r="L241" s="8"/>
      <c r="M241" s="17"/>
      <c r="N241" s="24" t="str">
        <f aca="false">IF(OR(A241="",I241=""),"",Settings!$C$6-I241)</f>
        <v/>
      </c>
      <c r="O241" s="10" t="str">
        <f aca="false">IF(A241="","",IF(J241="","Not prepared",IF(ABS(H241)&gt;Settings!$C$8,"Unexplained difference",IF(L241="","Awaiting review",IF(UPPER(TRIM(J241))=UPPER(TRIM(L241)),"Same preparer and reviewer",IF(M241&gt;Settings!$C$11,"Reviewed late",IF(AND(N241&lt;&gt;"",N241&gt;Settings!$C$9),"Complete - old items to clear","Complete")))))))</f>
        <v/>
      </c>
    </row>
    <row r="242" customFormat="false" ht="15" hidden="false" customHeight="false" outlineLevel="0" collapsed="false">
      <c r="A242" s="22"/>
      <c r="B242" s="8"/>
      <c r="C242" s="8"/>
      <c r="D242" s="8"/>
      <c r="E242" s="19"/>
      <c r="F242" s="19"/>
      <c r="G242" s="19"/>
      <c r="H242" s="23" t="str">
        <f aca="false">IF(A242="","",N(E242)-N(F242)-N(G242))</f>
        <v/>
      </c>
      <c r="I242" s="17"/>
      <c r="J242" s="8"/>
      <c r="K242" s="17"/>
      <c r="L242" s="8"/>
      <c r="M242" s="17"/>
      <c r="N242" s="24" t="str">
        <f aca="false">IF(OR(A242="",I242=""),"",Settings!$C$6-I242)</f>
        <v/>
      </c>
      <c r="O242" s="10" t="str">
        <f aca="false">IF(A242="","",IF(J242="","Not prepared",IF(ABS(H242)&gt;Settings!$C$8,"Unexplained difference",IF(L242="","Awaiting review",IF(UPPER(TRIM(J242))=UPPER(TRIM(L242)),"Same preparer and reviewer",IF(M242&gt;Settings!$C$11,"Reviewed late",IF(AND(N242&lt;&gt;"",N242&gt;Settings!$C$9),"Complete - old items to clear","Complete")))))))</f>
        <v/>
      </c>
    </row>
    <row r="243" customFormat="false" ht="15" hidden="false" customHeight="false" outlineLevel="0" collapsed="false">
      <c r="A243" s="22"/>
      <c r="B243" s="8"/>
      <c r="C243" s="8"/>
      <c r="D243" s="8"/>
      <c r="E243" s="19"/>
      <c r="F243" s="19"/>
      <c r="G243" s="19"/>
      <c r="H243" s="23" t="str">
        <f aca="false">IF(A243="","",N(E243)-N(F243)-N(G243))</f>
        <v/>
      </c>
      <c r="I243" s="17"/>
      <c r="J243" s="8"/>
      <c r="K243" s="17"/>
      <c r="L243" s="8"/>
      <c r="M243" s="17"/>
      <c r="N243" s="24" t="str">
        <f aca="false">IF(OR(A243="",I243=""),"",Settings!$C$6-I243)</f>
        <v/>
      </c>
      <c r="O243" s="10" t="str">
        <f aca="false">IF(A243="","",IF(J243="","Not prepared",IF(ABS(H243)&gt;Settings!$C$8,"Unexplained difference",IF(L243="","Awaiting review",IF(UPPER(TRIM(J243))=UPPER(TRIM(L243)),"Same preparer and reviewer",IF(M243&gt;Settings!$C$11,"Reviewed late",IF(AND(N243&lt;&gt;"",N243&gt;Settings!$C$9),"Complete - old items to clear","Complete")))))))</f>
        <v/>
      </c>
    </row>
    <row r="244" customFormat="false" ht="15" hidden="false" customHeight="false" outlineLevel="0" collapsed="false">
      <c r="A244" s="22"/>
      <c r="B244" s="8"/>
      <c r="C244" s="8"/>
      <c r="D244" s="8"/>
      <c r="E244" s="19"/>
      <c r="F244" s="19"/>
      <c r="G244" s="19"/>
      <c r="H244" s="23" t="str">
        <f aca="false">IF(A244="","",N(E244)-N(F244)-N(G244))</f>
        <v/>
      </c>
      <c r="I244" s="17"/>
      <c r="J244" s="8"/>
      <c r="K244" s="17"/>
      <c r="L244" s="8"/>
      <c r="M244" s="17"/>
      <c r="N244" s="24" t="str">
        <f aca="false">IF(OR(A244="",I244=""),"",Settings!$C$6-I244)</f>
        <v/>
      </c>
      <c r="O244" s="10" t="str">
        <f aca="false">IF(A244="","",IF(J244="","Not prepared",IF(ABS(H244)&gt;Settings!$C$8,"Unexplained difference",IF(L244="","Awaiting review",IF(UPPER(TRIM(J244))=UPPER(TRIM(L244)),"Same preparer and reviewer",IF(M244&gt;Settings!$C$11,"Reviewed late",IF(AND(N244&lt;&gt;"",N244&gt;Settings!$C$9),"Complete - old items to clear","Complete")))))))</f>
        <v/>
      </c>
    </row>
    <row r="245" customFormat="false" ht="15" hidden="false" customHeight="false" outlineLevel="0" collapsed="false">
      <c r="A245" s="22"/>
      <c r="B245" s="8"/>
      <c r="C245" s="8"/>
      <c r="D245" s="8"/>
      <c r="E245" s="19"/>
      <c r="F245" s="19"/>
      <c r="G245" s="19"/>
      <c r="H245" s="23" t="str">
        <f aca="false">IF(A245="","",N(E245)-N(F245)-N(G245))</f>
        <v/>
      </c>
      <c r="I245" s="17"/>
      <c r="J245" s="8"/>
      <c r="K245" s="17"/>
      <c r="L245" s="8"/>
      <c r="M245" s="17"/>
      <c r="N245" s="24" t="str">
        <f aca="false">IF(OR(A245="",I245=""),"",Settings!$C$6-I245)</f>
        <v/>
      </c>
      <c r="O245" s="10" t="str">
        <f aca="false">IF(A245="","",IF(J245="","Not prepared",IF(ABS(H245)&gt;Settings!$C$8,"Unexplained difference",IF(L245="","Awaiting review",IF(UPPER(TRIM(J245))=UPPER(TRIM(L245)),"Same preparer and reviewer",IF(M245&gt;Settings!$C$11,"Reviewed late",IF(AND(N245&lt;&gt;"",N245&gt;Settings!$C$9),"Complete - old items to clear","Complete")))))))</f>
        <v/>
      </c>
    </row>
    <row r="246" customFormat="false" ht="15" hidden="false" customHeight="false" outlineLevel="0" collapsed="false">
      <c r="A246" s="22"/>
      <c r="B246" s="8"/>
      <c r="C246" s="8"/>
      <c r="D246" s="8"/>
      <c r="E246" s="19"/>
      <c r="F246" s="19"/>
      <c r="G246" s="19"/>
      <c r="H246" s="23" t="str">
        <f aca="false">IF(A246="","",N(E246)-N(F246)-N(G246))</f>
        <v/>
      </c>
      <c r="I246" s="17"/>
      <c r="J246" s="8"/>
      <c r="K246" s="17"/>
      <c r="L246" s="8"/>
      <c r="M246" s="17"/>
      <c r="N246" s="24" t="str">
        <f aca="false">IF(OR(A246="",I246=""),"",Settings!$C$6-I246)</f>
        <v/>
      </c>
      <c r="O246" s="10" t="str">
        <f aca="false">IF(A246="","",IF(J246="","Not prepared",IF(ABS(H246)&gt;Settings!$C$8,"Unexplained difference",IF(L246="","Awaiting review",IF(UPPER(TRIM(J246))=UPPER(TRIM(L246)),"Same preparer and reviewer",IF(M246&gt;Settings!$C$11,"Reviewed late",IF(AND(N246&lt;&gt;"",N246&gt;Settings!$C$9),"Complete - old items to clear","Complete")))))))</f>
        <v/>
      </c>
    </row>
    <row r="247" customFormat="false" ht="15" hidden="false" customHeight="false" outlineLevel="0" collapsed="false">
      <c r="A247" s="22"/>
      <c r="B247" s="8"/>
      <c r="C247" s="8"/>
      <c r="D247" s="8"/>
      <c r="E247" s="19"/>
      <c r="F247" s="19"/>
      <c r="G247" s="19"/>
      <c r="H247" s="23" t="str">
        <f aca="false">IF(A247="","",N(E247)-N(F247)-N(G247))</f>
        <v/>
      </c>
      <c r="I247" s="17"/>
      <c r="J247" s="8"/>
      <c r="K247" s="17"/>
      <c r="L247" s="8"/>
      <c r="M247" s="17"/>
      <c r="N247" s="24" t="str">
        <f aca="false">IF(OR(A247="",I247=""),"",Settings!$C$6-I247)</f>
        <v/>
      </c>
      <c r="O247" s="10" t="str">
        <f aca="false">IF(A247="","",IF(J247="","Not prepared",IF(ABS(H247)&gt;Settings!$C$8,"Unexplained difference",IF(L247="","Awaiting review",IF(UPPER(TRIM(J247))=UPPER(TRIM(L247)),"Same preparer and reviewer",IF(M247&gt;Settings!$C$11,"Reviewed late",IF(AND(N247&lt;&gt;"",N247&gt;Settings!$C$9),"Complete - old items to clear","Complete")))))))</f>
        <v/>
      </c>
    </row>
    <row r="248" customFormat="false" ht="15" hidden="false" customHeight="false" outlineLevel="0" collapsed="false">
      <c r="A248" s="22"/>
      <c r="B248" s="8"/>
      <c r="C248" s="8"/>
      <c r="D248" s="8"/>
      <c r="E248" s="19"/>
      <c r="F248" s="19"/>
      <c r="G248" s="19"/>
      <c r="H248" s="23" t="str">
        <f aca="false">IF(A248="","",N(E248)-N(F248)-N(G248))</f>
        <v/>
      </c>
      <c r="I248" s="17"/>
      <c r="J248" s="8"/>
      <c r="K248" s="17"/>
      <c r="L248" s="8"/>
      <c r="M248" s="17"/>
      <c r="N248" s="24" t="str">
        <f aca="false">IF(OR(A248="",I248=""),"",Settings!$C$6-I248)</f>
        <v/>
      </c>
      <c r="O248" s="10" t="str">
        <f aca="false">IF(A248="","",IF(J248="","Not prepared",IF(ABS(H248)&gt;Settings!$C$8,"Unexplained difference",IF(L248="","Awaiting review",IF(UPPER(TRIM(J248))=UPPER(TRIM(L248)),"Same preparer and reviewer",IF(M248&gt;Settings!$C$11,"Reviewed late",IF(AND(N248&lt;&gt;"",N248&gt;Settings!$C$9),"Complete - old items to clear","Complete")))))))</f>
        <v/>
      </c>
    </row>
    <row r="249" customFormat="false" ht="15" hidden="false" customHeight="false" outlineLevel="0" collapsed="false">
      <c r="A249" s="22"/>
      <c r="B249" s="8"/>
      <c r="C249" s="8"/>
      <c r="D249" s="8"/>
      <c r="E249" s="19"/>
      <c r="F249" s="19"/>
      <c r="G249" s="19"/>
      <c r="H249" s="23" t="str">
        <f aca="false">IF(A249="","",N(E249)-N(F249)-N(G249))</f>
        <v/>
      </c>
      <c r="I249" s="17"/>
      <c r="J249" s="8"/>
      <c r="K249" s="17"/>
      <c r="L249" s="8"/>
      <c r="M249" s="17"/>
      <c r="N249" s="24" t="str">
        <f aca="false">IF(OR(A249="",I249=""),"",Settings!$C$6-I249)</f>
        <v/>
      </c>
      <c r="O249" s="10" t="str">
        <f aca="false">IF(A249="","",IF(J249="","Not prepared",IF(ABS(H249)&gt;Settings!$C$8,"Unexplained difference",IF(L249="","Awaiting review",IF(UPPER(TRIM(J249))=UPPER(TRIM(L249)),"Same preparer and reviewer",IF(M249&gt;Settings!$C$11,"Reviewed late",IF(AND(N249&lt;&gt;"",N249&gt;Settings!$C$9),"Complete - old items to clear","Complete")))))))</f>
        <v/>
      </c>
    </row>
    <row r="250" customFormat="false" ht="15" hidden="false" customHeight="false" outlineLevel="0" collapsed="false">
      <c r="A250" s="22"/>
      <c r="B250" s="8"/>
      <c r="C250" s="8"/>
      <c r="D250" s="8"/>
      <c r="E250" s="19"/>
      <c r="F250" s="19"/>
      <c r="G250" s="19"/>
      <c r="H250" s="23" t="str">
        <f aca="false">IF(A250="","",N(E250)-N(F250)-N(G250))</f>
        <v/>
      </c>
      <c r="I250" s="17"/>
      <c r="J250" s="8"/>
      <c r="K250" s="17"/>
      <c r="L250" s="8"/>
      <c r="M250" s="17"/>
      <c r="N250" s="24" t="str">
        <f aca="false">IF(OR(A250="",I250=""),"",Settings!$C$6-I250)</f>
        <v/>
      </c>
      <c r="O250" s="10" t="str">
        <f aca="false">IF(A250="","",IF(J250="","Not prepared",IF(ABS(H250)&gt;Settings!$C$8,"Unexplained difference",IF(L250="","Awaiting review",IF(UPPER(TRIM(J250))=UPPER(TRIM(L250)),"Same preparer and reviewer",IF(M250&gt;Settings!$C$11,"Reviewed late",IF(AND(N250&lt;&gt;"",N250&gt;Settings!$C$9),"Complete - old items to clear","Complete")))))))</f>
        <v/>
      </c>
    </row>
    <row r="251" customFormat="false" ht="15" hidden="false" customHeight="false" outlineLevel="0" collapsed="false">
      <c r="A251" s="22"/>
      <c r="B251" s="8"/>
      <c r="C251" s="8"/>
      <c r="D251" s="8"/>
      <c r="E251" s="19"/>
      <c r="F251" s="19"/>
      <c r="G251" s="19"/>
      <c r="H251" s="23" t="str">
        <f aca="false">IF(A251="","",N(E251)-N(F251)-N(G251))</f>
        <v/>
      </c>
      <c r="I251" s="17"/>
      <c r="J251" s="8"/>
      <c r="K251" s="17"/>
      <c r="L251" s="8"/>
      <c r="M251" s="17"/>
      <c r="N251" s="24" t="str">
        <f aca="false">IF(OR(A251="",I251=""),"",Settings!$C$6-I251)</f>
        <v/>
      </c>
      <c r="O251" s="10" t="str">
        <f aca="false">IF(A251="","",IF(J251="","Not prepared",IF(ABS(H251)&gt;Settings!$C$8,"Unexplained difference",IF(L251="","Awaiting review",IF(UPPER(TRIM(J251))=UPPER(TRIM(L251)),"Same preparer and reviewer",IF(M251&gt;Settings!$C$11,"Reviewed late",IF(AND(N251&lt;&gt;"",N251&gt;Settings!$C$9),"Complete - old items to clear","Complete")))))))</f>
        <v/>
      </c>
    </row>
    <row r="252" customFormat="false" ht="15" hidden="false" customHeight="false" outlineLevel="0" collapsed="false">
      <c r="A252" s="22"/>
      <c r="B252" s="8"/>
      <c r="C252" s="8"/>
      <c r="D252" s="8"/>
      <c r="E252" s="19"/>
      <c r="F252" s="19"/>
      <c r="G252" s="19"/>
      <c r="H252" s="23" t="str">
        <f aca="false">IF(A252="","",N(E252)-N(F252)-N(G252))</f>
        <v/>
      </c>
      <c r="I252" s="17"/>
      <c r="J252" s="8"/>
      <c r="K252" s="17"/>
      <c r="L252" s="8"/>
      <c r="M252" s="17"/>
      <c r="N252" s="24" t="str">
        <f aca="false">IF(OR(A252="",I252=""),"",Settings!$C$6-I252)</f>
        <v/>
      </c>
      <c r="O252" s="10" t="str">
        <f aca="false">IF(A252="","",IF(J252="","Not prepared",IF(ABS(H252)&gt;Settings!$C$8,"Unexplained difference",IF(L252="","Awaiting review",IF(UPPER(TRIM(J252))=UPPER(TRIM(L252)),"Same preparer and reviewer",IF(M252&gt;Settings!$C$11,"Reviewed late",IF(AND(N252&lt;&gt;"",N252&gt;Settings!$C$9),"Complete - old items to clear","Complete")))))))</f>
        <v/>
      </c>
    </row>
    <row r="253" customFormat="false" ht="15" hidden="false" customHeight="false" outlineLevel="0" collapsed="false">
      <c r="A253" s="22"/>
      <c r="B253" s="8"/>
      <c r="C253" s="8"/>
      <c r="D253" s="8"/>
      <c r="E253" s="19"/>
      <c r="F253" s="19"/>
      <c r="G253" s="19"/>
      <c r="H253" s="23" t="str">
        <f aca="false">IF(A253="","",N(E253)-N(F253)-N(G253))</f>
        <v/>
      </c>
      <c r="I253" s="17"/>
      <c r="J253" s="8"/>
      <c r="K253" s="17"/>
      <c r="L253" s="8"/>
      <c r="M253" s="17"/>
      <c r="N253" s="24" t="str">
        <f aca="false">IF(OR(A253="",I253=""),"",Settings!$C$6-I253)</f>
        <v/>
      </c>
      <c r="O253" s="10" t="str">
        <f aca="false">IF(A253="","",IF(J253="","Not prepared",IF(ABS(H253)&gt;Settings!$C$8,"Unexplained difference",IF(L253="","Awaiting review",IF(UPPER(TRIM(J253))=UPPER(TRIM(L253)),"Same preparer and reviewer",IF(M253&gt;Settings!$C$11,"Reviewed late",IF(AND(N253&lt;&gt;"",N253&gt;Settings!$C$9),"Complete - old items to clear","Complete")))))))</f>
        <v/>
      </c>
    </row>
    <row r="254" customFormat="false" ht="15" hidden="false" customHeight="false" outlineLevel="0" collapsed="false">
      <c r="A254" s="22"/>
      <c r="B254" s="8"/>
      <c r="C254" s="8"/>
      <c r="D254" s="8"/>
      <c r="E254" s="19"/>
      <c r="F254" s="19"/>
      <c r="G254" s="19"/>
      <c r="H254" s="23" t="str">
        <f aca="false">IF(A254="","",N(E254)-N(F254)-N(G254))</f>
        <v/>
      </c>
      <c r="I254" s="17"/>
      <c r="J254" s="8"/>
      <c r="K254" s="17"/>
      <c r="L254" s="8"/>
      <c r="M254" s="17"/>
      <c r="N254" s="24" t="str">
        <f aca="false">IF(OR(A254="",I254=""),"",Settings!$C$6-I254)</f>
        <v/>
      </c>
      <c r="O254" s="10" t="str">
        <f aca="false">IF(A254="","",IF(J254="","Not prepared",IF(ABS(H254)&gt;Settings!$C$8,"Unexplained difference",IF(L254="","Awaiting review",IF(UPPER(TRIM(J254))=UPPER(TRIM(L254)),"Same preparer and reviewer",IF(M254&gt;Settings!$C$11,"Reviewed late",IF(AND(N254&lt;&gt;"",N254&gt;Settings!$C$9),"Complete - old items to clear","Complete")))))))</f>
        <v/>
      </c>
    </row>
    <row r="255" customFormat="false" ht="15" hidden="false" customHeight="false" outlineLevel="0" collapsed="false">
      <c r="A255" s="22"/>
      <c r="B255" s="8"/>
      <c r="C255" s="8"/>
      <c r="D255" s="8"/>
      <c r="E255" s="19"/>
      <c r="F255" s="19"/>
      <c r="G255" s="19"/>
      <c r="H255" s="23" t="str">
        <f aca="false">IF(A255="","",N(E255)-N(F255)-N(G255))</f>
        <v/>
      </c>
      <c r="I255" s="17"/>
      <c r="J255" s="8"/>
      <c r="K255" s="17"/>
      <c r="L255" s="8"/>
      <c r="M255" s="17"/>
      <c r="N255" s="24" t="str">
        <f aca="false">IF(OR(A255="",I255=""),"",Settings!$C$6-I255)</f>
        <v/>
      </c>
      <c r="O255" s="10" t="str">
        <f aca="false">IF(A255="","",IF(J255="","Not prepared",IF(ABS(H255)&gt;Settings!$C$8,"Unexplained difference",IF(L255="","Awaiting review",IF(UPPER(TRIM(J255))=UPPER(TRIM(L255)),"Same preparer and reviewer",IF(M255&gt;Settings!$C$11,"Reviewed late",IF(AND(N255&lt;&gt;"",N255&gt;Settings!$C$9),"Complete - old items to clear","Complete")))))))</f>
        <v/>
      </c>
    </row>
    <row r="256" customFormat="false" ht="15" hidden="false" customHeight="false" outlineLevel="0" collapsed="false">
      <c r="A256" s="22"/>
      <c r="B256" s="8"/>
      <c r="C256" s="8"/>
      <c r="D256" s="8"/>
      <c r="E256" s="19"/>
      <c r="F256" s="19"/>
      <c r="G256" s="19"/>
      <c r="H256" s="23" t="str">
        <f aca="false">IF(A256="","",N(E256)-N(F256)-N(G256))</f>
        <v/>
      </c>
      <c r="I256" s="17"/>
      <c r="J256" s="8"/>
      <c r="K256" s="17"/>
      <c r="L256" s="8"/>
      <c r="M256" s="17"/>
      <c r="N256" s="24" t="str">
        <f aca="false">IF(OR(A256="",I256=""),"",Settings!$C$6-I256)</f>
        <v/>
      </c>
      <c r="O256" s="10" t="str">
        <f aca="false">IF(A256="","",IF(J256="","Not prepared",IF(ABS(H256)&gt;Settings!$C$8,"Unexplained difference",IF(L256="","Awaiting review",IF(UPPER(TRIM(J256))=UPPER(TRIM(L256)),"Same preparer and reviewer",IF(M256&gt;Settings!$C$11,"Reviewed late",IF(AND(N256&lt;&gt;"",N256&gt;Settings!$C$9),"Complete - old items to clear","Complete")))))))</f>
        <v/>
      </c>
    </row>
    <row r="257" customFormat="false" ht="15" hidden="false" customHeight="false" outlineLevel="0" collapsed="false">
      <c r="A257" s="22"/>
      <c r="B257" s="8"/>
      <c r="C257" s="8"/>
      <c r="D257" s="8"/>
      <c r="E257" s="19"/>
      <c r="F257" s="19"/>
      <c r="G257" s="19"/>
      <c r="H257" s="23" t="str">
        <f aca="false">IF(A257="","",N(E257)-N(F257)-N(G257))</f>
        <v/>
      </c>
      <c r="I257" s="17"/>
      <c r="J257" s="8"/>
      <c r="K257" s="17"/>
      <c r="L257" s="8"/>
      <c r="M257" s="17"/>
      <c r="N257" s="24" t="str">
        <f aca="false">IF(OR(A257="",I257=""),"",Settings!$C$6-I257)</f>
        <v/>
      </c>
      <c r="O257" s="10" t="str">
        <f aca="false">IF(A257="","",IF(J257="","Not prepared",IF(ABS(H257)&gt;Settings!$C$8,"Unexplained difference",IF(L257="","Awaiting review",IF(UPPER(TRIM(J257))=UPPER(TRIM(L257)),"Same preparer and reviewer",IF(M257&gt;Settings!$C$11,"Reviewed late",IF(AND(N257&lt;&gt;"",N257&gt;Settings!$C$9),"Complete - old items to clear","Complete")))))))</f>
        <v/>
      </c>
    </row>
    <row r="258" customFormat="false" ht="15" hidden="false" customHeight="false" outlineLevel="0" collapsed="false">
      <c r="A258" s="22"/>
      <c r="B258" s="8"/>
      <c r="C258" s="8"/>
      <c r="D258" s="8"/>
      <c r="E258" s="19"/>
      <c r="F258" s="19"/>
      <c r="G258" s="19"/>
      <c r="H258" s="23" t="str">
        <f aca="false">IF(A258="","",N(E258)-N(F258)-N(G258))</f>
        <v/>
      </c>
      <c r="I258" s="17"/>
      <c r="J258" s="8"/>
      <c r="K258" s="17"/>
      <c r="L258" s="8"/>
      <c r="M258" s="17"/>
      <c r="N258" s="24" t="str">
        <f aca="false">IF(OR(A258="",I258=""),"",Settings!$C$6-I258)</f>
        <v/>
      </c>
      <c r="O258" s="10" t="str">
        <f aca="false">IF(A258="","",IF(J258="","Not prepared",IF(ABS(H258)&gt;Settings!$C$8,"Unexplained difference",IF(L258="","Awaiting review",IF(UPPER(TRIM(J258))=UPPER(TRIM(L258)),"Same preparer and reviewer",IF(M258&gt;Settings!$C$11,"Reviewed late",IF(AND(N258&lt;&gt;"",N258&gt;Settings!$C$9),"Complete - old items to clear","Complete")))))))</f>
        <v/>
      </c>
    </row>
    <row r="259" customFormat="false" ht="15" hidden="false" customHeight="false" outlineLevel="0" collapsed="false">
      <c r="A259" s="22"/>
      <c r="B259" s="8"/>
      <c r="C259" s="8"/>
      <c r="D259" s="8"/>
      <c r="E259" s="19"/>
      <c r="F259" s="19"/>
      <c r="G259" s="19"/>
      <c r="H259" s="23" t="str">
        <f aca="false">IF(A259="","",N(E259)-N(F259)-N(G259))</f>
        <v/>
      </c>
      <c r="I259" s="17"/>
      <c r="J259" s="8"/>
      <c r="K259" s="17"/>
      <c r="L259" s="8"/>
      <c r="M259" s="17"/>
      <c r="N259" s="24" t="str">
        <f aca="false">IF(OR(A259="",I259=""),"",Settings!$C$6-I259)</f>
        <v/>
      </c>
      <c r="O259" s="10" t="str">
        <f aca="false">IF(A259="","",IF(J259="","Not prepared",IF(ABS(H259)&gt;Settings!$C$8,"Unexplained difference",IF(L259="","Awaiting review",IF(UPPER(TRIM(J259))=UPPER(TRIM(L259)),"Same preparer and reviewer",IF(M259&gt;Settings!$C$11,"Reviewed late",IF(AND(N259&lt;&gt;"",N259&gt;Settings!$C$9),"Complete - old items to clear","Complete")))))))</f>
        <v/>
      </c>
    </row>
    <row r="260" customFormat="false" ht="15" hidden="false" customHeight="false" outlineLevel="0" collapsed="false">
      <c r="A260" s="22"/>
      <c r="B260" s="8"/>
      <c r="C260" s="8"/>
      <c r="D260" s="8"/>
      <c r="E260" s="19"/>
      <c r="F260" s="19"/>
      <c r="G260" s="19"/>
      <c r="H260" s="23" t="str">
        <f aca="false">IF(A260="","",N(E260)-N(F260)-N(G260))</f>
        <v/>
      </c>
      <c r="I260" s="17"/>
      <c r="J260" s="8"/>
      <c r="K260" s="17"/>
      <c r="L260" s="8"/>
      <c r="M260" s="17"/>
      <c r="N260" s="24" t="str">
        <f aca="false">IF(OR(A260="",I260=""),"",Settings!$C$6-I260)</f>
        <v/>
      </c>
      <c r="O260" s="10" t="str">
        <f aca="false">IF(A260="","",IF(J260="","Not prepared",IF(ABS(H260)&gt;Settings!$C$8,"Unexplained difference",IF(L260="","Awaiting review",IF(UPPER(TRIM(J260))=UPPER(TRIM(L260)),"Same preparer and reviewer",IF(M260&gt;Settings!$C$11,"Reviewed late",IF(AND(N260&lt;&gt;"",N260&gt;Settings!$C$9),"Complete - old items to clear","Complete")))))))</f>
        <v/>
      </c>
    </row>
    <row r="261" customFormat="false" ht="15" hidden="false" customHeight="false" outlineLevel="0" collapsed="false">
      <c r="A261" s="22"/>
      <c r="B261" s="8"/>
      <c r="C261" s="8"/>
      <c r="D261" s="8"/>
      <c r="E261" s="19"/>
      <c r="F261" s="19"/>
      <c r="G261" s="19"/>
      <c r="H261" s="23" t="str">
        <f aca="false">IF(A261="","",N(E261)-N(F261)-N(G261))</f>
        <v/>
      </c>
      <c r="I261" s="17"/>
      <c r="J261" s="8"/>
      <c r="K261" s="17"/>
      <c r="L261" s="8"/>
      <c r="M261" s="17"/>
      <c r="N261" s="24" t="str">
        <f aca="false">IF(OR(A261="",I261=""),"",Settings!$C$6-I261)</f>
        <v/>
      </c>
      <c r="O261" s="10" t="str">
        <f aca="false">IF(A261="","",IF(J261="","Not prepared",IF(ABS(H261)&gt;Settings!$C$8,"Unexplained difference",IF(L261="","Awaiting review",IF(UPPER(TRIM(J261))=UPPER(TRIM(L261)),"Same preparer and reviewer",IF(M261&gt;Settings!$C$11,"Reviewed late",IF(AND(N261&lt;&gt;"",N261&gt;Settings!$C$9),"Complete - old items to clear","Complete")))))))</f>
        <v/>
      </c>
    </row>
    <row r="262" customFormat="false" ht="15" hidden="false" customHeight="false" outlineLevel="0" collapsed="false">
      <c r="A262" s="22"/>
      <c r="B262" s="8"/>
      <c r="C262" s="8"/>
      <c r="D262" s="8"/>
      <c r="E262" s="19"/>
      <c r="F262" s="19"/>
      <c r="G262" s="19"/>
      <c r="H262" s="23" t="str">
        <f aca="false">IF(A262="","",N(E262)-N(F262)-N(G262))</f>
        <v/>
      </c>
      <c r="I262" s="17"/>
      <c r="J262" s="8"/>
      <c r="K262" s="17"/>
      <c r="L262" s="8"/>
      <c r="M262" s="17"/>
      <c r="N262" s="24" t="str">
        <f aca="false">IF(OR(A262="",I262=""),"",Settings!$C$6-I262)</f>
        <v/>
      </c>
      <c r="O262" s="10" t="str">
        <f aca="false">IF(A262="","",IF(J262="","Not prepared",IF(ABS(H262)&gt;Settings!$C$8,"Unexplained difference",IF(L262="","Awaiting review",IF(UPPER(TRIM(J262))=UPPER(TRIM(L262)),"Same preparer and reviewer",IF(M262&gt;Settings!$C$11,"Reviewed late",IF(AND(N262&lt;&gt;"",N262&gt;Settings!$C$9),"Complete - old items to clear","Complete")))))))</f>
        <v/>
      </c>
    </row>
    <row r="263" customFormat="false" ht="15" hidden="false" customHeight="false" outlineLevel="0" collapsed="false">
      <c r="A263" s="22"/>
      <c r="B263" s="8"/>
      <c r="C263" s="8"/>
      <c r="D263" s="8"/>
      <c r="E263" s="19"/>
      <c r="F263" s="19"/>
      <c r="G263" s="19"/>
      <c r="H263" s="23" t="str">
        <f aca="false">IF(A263="","",N(E263)-N(F263)-N(G263))</f>
        <v/>
      </c>
      <c r="I263" s="17"/>
      <c r="J263" s="8"/>
      <c r="K263" s="17"/>
      <c r="L263" s="8"/>
      <c r="M263" s="17"/>
      <c r="N263" s="24" t="str">
        <f aca="false">IF(OR(A263="",I263=""),"",Settings!$C$6-I263)</f>
        <v/>
      </c>
      <c r="O263" s="10" t="str">
        <f aca="false">IF(A263="","",IF(J263="","Not prepared",IF(ABS(H263)&gt;Settings!$C$8,"Unexplained difference",IF(L263="","Awaiting review",IF(UPPER(TRIM(J263))=UPPER(TRIM(L263)),"Same preparer and reviewer",IF(M263&gt;Settings!$C$11,"Reviewed late",IF(AND(N263&lt;&gt;"",N263&gt;Settings!$C$9),"Complete - old items to clear","Complete")))))))</f>
        <v/>
      </c>
    </row>
    <row r="264" customFormat="false" ht="15" hidden="false" customHeight="false" outlineLevel="0" collapsed="false">
      <c r="A264" s="22"/>
      <c r="B264" s="8"/>
      <c r="C264" s="8"/>
      <c r="D264" s="8"/>
      <c r="E264" s="19"/>
      <c r="F264" s="19"/>
      <c r="G264" s="19"/>
      <c r="H264" s="23" t="str">
        <f aca="false">IF(A264="","",N(E264)-N(F264)-N(G264))</f>
        <v/>
      </c>
      <c r="I264" s="17"/>
      <c r="J264" s="8"/>
      <c r="K264" s="17"/>
      <c r="L264" s="8"/>
      <c r="M264" s="17"/>
      <c r="N264" s="24" t="str">
        <f aca="false">IF(OR(A264="",I264=""),"",Settings!$C$6-I264)</f>
        <v/>
      </c>
      <c r="O264" s="10" t="str">
        <f aca="false">IF(A264="","",IF(J264="","Not prepared",IF(ABS(H264)&gt;Settings!$C$8,"Unexplained difference",IF(L264="","Awaiting review",IF(UPPER(TRIM(J264))=UPPER(TRIM(L264)),"Same preparer and reviewer",IF(M264&gt;Settings!$C$11,"Reviewed late",IF(AND(N264&lt;&gt;"",N264&gt;Settings!$C$9),"Complete - old items to clear","Complete")))))))</f>
        <v/>
      </c>
    </row>
    <row r="265" customFormat="false" ht="15" hidden="false" customHeight="false" outlineLevel="0" collapsed="false">
      <c r="A265" s="22"/>
      <c r="B265" s="8"/>
      <c r="C265" s="8"/>
      <c r="D265" s="8"/>
      <c r="E265" s="19"/>
      <c r="F265" s="19"/>
      <c r="G265" s="19"/>
      <c r="H265" s="23" t="str">
        <f aca="false">IF(A265="","",N(E265)-N(F265)-N(G265))</f>
        <v/>
      </c>
      <c r="I265" s="17"/>
      <c r="J265" s="8"/>
      <c r="K265" s="17"/>
      <c r="L265" s="8"/>
      <c r="M265" s="17"/>
      <c r="N265" s="24" t="str">
        <f aca="false">IF(OR(A265="",I265=""),"",Settings!$C$6-I265)</f>
        <v/>
      </c>
      <c r="O265" s="10" t="str">
        <f aca="false">IF(A265="","",IF(J265="","Not prepared",IF(ABS(H265)&gt;Settings!$C$8,"Unexplained difference",IF(L265="","Awaiting review",IF(UPPER(TRIM(J265))=UPPER(TRIM(L265)),"Same preparer and reviewer",IF(M265&gt;Settings!$C$11,"Reviewed late",IF(AND(N265&lt;&gt;"",N265&gt;Settings!$C$9),"Complete - old items to clear","Complete")))))))</f>
        <v/>
      </c>
    </row>
    <row r="266" customFormat="false" ht="15" hidden="false" customHeight="false" outlineLevel="0" collapsed="false">
      <c r="A266" s="22"/>
      <c r="B266" s="8"/>
      <c r="C266" s="8"/>
      <c r="D266" s="8"/>
      <c r="E266" s="19"/>
      <c r="F266" s="19"/>
      <c r="G266" s="19"/>
      <c r="H266" s="23" t="str">
        <f aca="false">IF(A266="","",N(E266)-N(F266)-N(G266))</f>
        <v/>
      </c>
      <c r="I266" s="17"/>
      <c r="J266" s="8"/>
      <c r="K266" s="17"/>
      <c r="L266" s="8"/>
      <c r="M266" s="17"/>
      <c r="N266" s="24" t="str">
        <f aca="false">IF(OR(A266="",I266=""),"",Settings!$C$6-I266)</f>
        <v/>
      </c>
      <c r="O266" s="10" t="str">
        <f aca="false">IF(A266="","",IF(J266="","Not prepared",IF(ABS(H266)&gt;Settings!$C$8,"Unexplained difference",IF(L266="","Awaiting review",IF(UPPER(TRIM(J266))=UPPER(TRIM(L266)),"Same preparer and reviewer",IF(M266&gt;Settings!$C$11,"Reviewed late",IF(AND(N266&lt;&gt;"",N266&gt;Settings!$C$9),"Complete - old items to clear","Complete")))))))</f>
        <v/>
      </c>
    </row>
    <row r="267" customFormat="false" ht="15" hidden="false" customHeight="false" outlineLevel="0" collapsed="false">
      <c r="A267" s="22"/>
      <c r="B267" s="8"/>
      <c r="C267" s="8"/>
      <c r="D267" s="8"/>
      <c r="E267" s="19"/>
      <c r="F267" s="19"/>
      <c r="G267" s="19"/>
      <c r="H267" s="23" t="str">
        <f aca="false">IF(A267="","",N(E267)-N(F267)-N(G267))</f>
        <v/>
      </c>
      <c r="I267" s="17"/>
      <c r="J267" s="8"/>
      <c r="K267" s="17"/>
      <c r="L267" s="8"/>
      <c r="M267" s="17"/>
      <c r="N267" s="24" t="str">
        <f aca="false">IF(OR(A267="",I267=""),"",Settings!$C$6-I267)</f>
        <v/>
      </c>
      <c r="O267" s="10" t="str">
        <f aca="false">IF(A267="","",IF(J267="","Not prepared",IF(ABS(H267)&gt;Settings!$C$8,"Unexplained difference",IF(L267="","Awaiting review",IF(UPPER(TRIM(J267))=UPPER(TRIM(L267)),"Same preparer and reviewer",IF(M267&gt;Settings!$C$11,"Reviewed late",IF(AND(N267&lt;&gt;"",N267&gt;Settings!$C$9),"Complete - old items to clear","Complete")))))))</f>
        <v/>
      </c>
    </row>
    <row r="268" customFormat="false" ht="15" hidden="false" customHeight="false" outlineLevel="0" collapsed="false">
      <c r="A268" s="22"/>
      <c r="B268" s="8"/>
      <c r="C268" s="8"/>
      <c r="D268" s="8"/>
      <c r="E268" s="19"/>
      <c r="F268" s="19"/>
      <c r="G268" s="19"/>
      <c r="H268" s="23" t="str">
        <f aca="false">IF(A268="","",N(E268)-N(F268)-N(G268))</f>
        <v/>
      </c>
      <c r="I268" s="17"/>
      <c r="J268" s="8"/>
      <c r="K268" s="17"/>
      <c r="L268" s="8"/>
      <c r="M268" s="17"/>
      <c r="N268" s="24" t="str">
        <f aca="false">IF(OR(A268="",I268=""),"",Settings!$C$6-I268)</f>
        <v/>
      </c>
      <c r="O268" s="10" t="str">
        <f aca="false">IF(A268="","",IF(J268="","Not prepared",IF(ABS(H268)&gt;Settings!$C$8,"Unexplained difference",IF(L268="","Awaiting review",IF(UPPER(TRIM(J268))=UPPER(TRIM(L268)),"Same preparer and reviewer",IF(M268&gt;Settings!$C$11,"Reviewed late",IF(AND(N268&lt;&gt;"",N268&gt;Settings!$C$9),"Complete - old items to clear","Complete")))))))</f>
        <v/>
      </c>
    </row>
    <row r="269" customFormat="false" ht="15" hidden="false" customHeight="false" outlineLevel="0" collapsed="false">
      <c r="A269" s="22"/>
      <c r="B269" s="8"/>
      <c r="C269" s="8"/>
      <c r="D269" s="8"/>
      <c r="E269" s="19"/>
      <c r="F269" s="19"/>
      <c r="G269" s="19"/>
      <c r="H269" s="23" t="str">
        <f aca="false">IF(A269="","",N(E269)-N(F269)-N(G269))</f>
        <v/>
      </c>
      <c r="I269" s="17"/>
      <c r="J269" s="8"/>
      <c r="K269" s="17"/>
      <c r="L269" s="8"/>
      <c r="M269" s="17"/>
      <c r="N269" s="24" t="str">
        <f aca="false">IF(OR(A269="",I269=""),"",Settings!$C$6-I269)</f>
        <v/>
      </c>
      <c r="O269" s="10" t="str">
        <f aca="false">IF(A269="","",IF(J269="","Not prepared",IF(ABS(H269)&gt;Settings!$C$8,"Unexplained difference",IF(L269="","Awaiting review",IF(UPPER(TRIM(J269))=UPPER(TRIM(L269)),"Same preparer and reviewer",IF(M269&gt;Settings!$C$11,"Reviewed late",IF(AND(N269&lt;&gt;"",N269&gt;Settings!$C$9),"Complete - old items to clear","Complete")))))))</f>
        <v/>
      </c>
    </row>
    <row r="270" customFormat="false" ht="15" hidden="false" customHeight="false" outlineLevel="0" collapsed="false">
      <c r="A270" s="22"/>
      <c r="B270" s="8"/>
      <c r="C270" s="8"/>
      <c r="D270" s="8"/>
      <c r="E270" s="19"/>
      <c r="F270" s="19"/>
      <c r="G270" s="19"/>
      <c r="H270" s="23" t="str">
        <f aca="false">IF(A270="","",N(E270)-N(F270)-N(G270))</f>
        <v/>
      </c>
      <c r="I270" s="17"/>
      <c r="J270" s="8"/>
      <c r="K270" s="17"/>
      <c r="L270" s="8"/>
      <c r="M270" s="17"/>
      <c r="N270" s="24" t="str">
        <f aca="false">IF(OR(A270="",I270=""),"",Settings!$C$6-I270)</f>
        <v/>
      </c>
      <c r="O270" s="10" t="str">
        <f aca="false">IF(A270="","",IF(J270="","Not prepared",IF(ABS(H270)&gt;Settings!$C$8,"Unexplained difference",IF(L270="","Awaiting review",IF(UPPER(TRIM(J270))=UPPER(TRIM(L270)),"Same preparer and reviewer",IF(M270&gt;Settings!$C$11,"Reviewed late",IF(AND(N270&lt;&gt;"",N270&gt;Settings!$C$9),"Complete - old items to clear","Complete")))))))</f>
        <v/>
      </c>
    </row>
    <row r="271" customFormat="false" ht="15" hidden="false" customHeight="false" outlineLevel="0" collapsed="false">
      <c r="A271" s="22"/>
      <c r="B271" s="8"/>
      <c r="C271" s="8"/>
      <c r="D271" s="8"/>
      <c r="E271" s="19"/>
      <c r="F271" s="19"/>
      <c r="G271" s="19"/>
      <c r="H271" s="23" t="str">
        <f aca="false">IF(A271="","",N(E271)-N(F271)-N(G271))</f>
        <v/>
      </c>
      <c r="I271" s="17"/>
      <c r="J271" s="8"/>
      <c r="K271" s="17"/>
      <c r="L271" s="8"/>
      <c r="M271" s="17"/>
      <c r="N271" s="24" t="str">
        <f aca="false">IF(OR(A271="",I271=""),"",Settings!$C$6-I271)</f>
        <v/>
      </c>
      <c r="O271" s="10" t="str">
        <f aca="false">IF(A271="","",IF(J271="","Not prepared",IF(ABS(H271)&gt;Settings!$C$8,"Unexplained difference",IF(L271="","Awaiting review",IF(UPPER(TRIM(J271))=UPPER(TRIM(L271)),"Same preparer and reviewer",IF(M271&gt;Settings!$C$11,"Reviewed late",IF(AND(N271&lt;&gt;"",N271&gt;Settings!$C$9),"Complete - old items to clear","Complete")))))))</f>
        <v/>
      </c>
    </row>
    <row r="272" customFormat="false" ht="15" hidden="false" customHeight="false" outlineLevel="0" collapsed="false">
      <c r="A272" s="22"/>
      <c r="B272" s="8"/>
      <c r="C272" s="8"/>
      <c r="D272" s="8"/>
      <c r="E272" s="19"/>
      <c r="F272" s="19"/>
      <c r="G272" s="19"/>
      <c r="H272" s="23" t="str">
        <f aca="false">IF(A272="","",N(E272)-N(F272)-N(G272))</f>
        <v/>
      </c>
      <c r="I272" s="17"/>
      <c r="J272" s="8"/>
      <c r="K272" s="17"/>
      <c r="L272" s="8"/>
      <c r="M272" s="17"/>
      <c r="N272" s="24" t="str">
        <f aca="false">IF(OR(A272="",I272=""),"",Settings!$C$6-I272)</f>
        <v/>
      </c>
      <c r="O272" s="10" t="str">
        <f aca="false">IF(A272="","",IF(J272="","Not prepared",IF(ABS(H272)&gt;Settings!$C$8,"Unexplained difference",IF(L272="","Awaiting review",IF(UPPER(TRIM(J272))=UPPER(TRIM(L272)),"Same preparer and reviewer",IF(M272&gt;Settings!$C$11,"Reviewed late",IF(AND(N272&lt;&gt;"",N272&gt;Settings!$C$9),"Complete - old items to clear","Complete")))))))</f>
        <v/>
      </c>
    </row>
    <row r="273" customFormat="false" ht="15" hidden="false" customHeight="false" outlineLevel="0" collapsed="false">
      <c r="A273" s="22"/>
      <c r="B273" s="8"/>
      <c r="C273" s="8"/>
      <c r="D273" s="8"/>
      <c r="E273" s="19"/>
      <c r="F273" s="19"/>
      <c r="G273" s="19"/>
      <c r="H273" s="23" t="str">
        <f aca="false">IF(A273="","",N(E273)-N(F273)-N(G273))</f>
        <v/>
      </c>
      <c r="I273" s="17"/>
      <c r="J273" s="8"/>
      <c r="K273" s="17"/>
      <c r="L273" s="8"/>
      <c r="M273" s="17"/>
      <c r="N273" s="24" t="str">
        <f aca="false">IF(OR(A273="",I273=""),"",Settings!$C$6-I273)</f>
        <v/>
      </c>
      <c r="O273" s="10" t="str">
        <f aca="false">IF(A273="","",IF(J273="","Not prepared",IF(ABS(H273)&gt;Settings!$C$8,"Unexplained difference",IF(L273="","Awaiting review",IF(UPPER(TRIM(J273))=UPPER(TRIM(L273)),"Same preparer and reviewer",IF(M273&gt;Settings!$C$11,"Reviewed late",IF(AND(N273&lt;&gt;"",N273&gt;Settings!$C$9),"Complete - old items to clear","Complete")))))))</f>
        <v/>
      </c>
    </row>
    <row r="274" customFormat="false" ht="15" hidden="false" customHeight="false" outlineLevel="0" collapsed="false">
      <c r="A274" s="22"/>
      <c r="B274" s="8"/>
      <c r="C274" s="8"/>
      <c r="D274" s="8"/>
      <c r="E274" s="19"/>
      <c r="F274" s="19"/>
      <c r="G274" s="19"/>
      <c r="H274" s="23" t="str">
        <f aca="false">IF(A274="","",N(E274)-N(F274)-N(G274))</f>
        <v/>
      </c>
      <c r="I274" s="17"/>
      <c r="J274" s="8"/>
      <c r="K274" s="17"/>
      <c r="L274" s="8"/>
      <c r="M274" s="17"/>
      <c r="N274" s="24" t="str">
        <f aca="false">IF(OR(A274="",I274=""),"",Settings!$C$6-I274)</f>
        <v/>
      </c>
      <c r="O274" s="10" t="str">
        <f aca="false">IF(A274="","",IF(J274="","Not prepared",IF(ABS(H274)&gt;Settings!$C$8,"Unexplained difference",IF(L274="","Awaiting review",IF(UPPER(TRIM(J274))=UPPER(TRIM(L274)),"Same preparer and reviewer",IF(M274&gt;Settings!$C$11,"Reviewed late",IF(AND(N274&lt;&gt;"",N274&gt;Settings!$C$9),"Complete - old items to clear","Complete")))))))</f>
        <v/>
      </c>
    </row>
    <row r="275" customFormat="false" ht="15" hidden="false" customHeight="false" outlineLevel="0" collapsed="false">
      <c r="A275" s="22"/>
      <c r="B275" s="8"/>
      <c r="C275" s="8"/>
      <c r="D275" s="8"/>
      <c r="E275" s="19"/>
      <c r="F275" s="19"/>
      <c r="G275" s="19"/>
      <c r="H275" s="23" t="str">
        <f aca="false">IF(A275="","",N(E275)-N(F275)-N(G275))</f>
        <v/>
      </c>
      <c r="I275" s="17"/>
      <c r="J275" s="8"/>
      <c r="K275" s="17"/>
      <c r="L275" s="8"/>
      <c r="M275" s="17"/>
      <c r="N275" s="24" t="str">
        <f aca="false">IF(OR(A275="",I275=""),"",Settings!$C$6-I275)</f>
        <v/>
      </c>
      <c r="O275" s="10" t="str">
        <f aca="false">IF(A275="","",IF(J275="","Not prepared",IF(ABS(H275)&gt;Settings!$C$8,"Unexplained difference",IF(L275="","Awaiting review",IF(UPPER(TRIM(J275))=UPPER(TRIM(L275)),"Same preparer and reviewer",IF(M275&gt;Settings!$C$11,"Reviewed late",IF(AND(N275&lt;&gt;"",N275&gt;Settings!$C$9),"Complete - old items to clear","Complete")))))))</f>
        <v/>
      </c>
    </row>
    <row r="276" customFormat="false" ht="15" hidden="false" customHeight="false" outlineLevel="0" collapsed="false">
      <c r="A276" s="22"/>
      <c r="B276" s="8"/>
      <c r="C276" s="8"/>
      <c r="D276" s="8"/>
      <c r="E276" s="19"/>
      <c r="F276" s="19"/>
      <c r="G276" s="19"/>
      <c r="H276" s="23" t="str">
        <f aca="false">IF(A276="","",N(E276)-N(F276)-N(G276))</f>
        <v/>
      </c>
      <c r="I276" s="17"/>
      <c r="J276" s="8"/>
      <c r="K276" s="17"/>
      <c r="L276" s="8"/>
      <c r="M276" s="17"/>
      <c r="N276" s="24" t="str">
        <f aca="false">IF(OR(A276="",I276=""),"",Settings!$C$6-I276)</f>
        <v/>
      </c>
      <c r="O276" s="10" t="str">
        <f aca="false">IF(A276="","",IF(J276="","Not prepared",IF(ABS(H276)&gt;Settings!$C$8,"Unexplained difference",IF(L276="","Awaiting review",IF(UPPER(TRIM(J276))=UPPER(TRIM(L276)),"Same preparer and reviewer",IF(M276&gt;Settings!$C$11,"Reviewed late",IF(AND(N276&lt;&gt;"",N276&gt;Settings!$C$9),"Complete - old items to clear","Complete")))))))</f>
        <v/>
      </c>
    </row>
    <row r="277" customFormat="false" ht="15" hidden="false" customHeight="false" outlineLevel="0" collapsed="false">
      <c r="A277" s="22"/>
      <c r="B277" s="8"/>
      <c r="C277" s="8"/>
      <c r="D277" s="8"/>
      <c r="E277" s="19"/>
      <c r="F277" s="19"/>
      <c r="G277" s="19"/>
      <c r="H277" s="23" t="str">
        <f aca="false">IF(A277="","",N(E277)-N(F277)-N(G277))</f>
        <v/>
      </c>
      <c r="I277" s="17"/>
      <c r="J277" s="8"/>
      <c r="K277" s="17"/>
      <c r="L277" s="8"/>
      <c r="M277" s="17"/>
      <c r="N277" s="24" t="str">
        <f aca="false">IF(OR(A277="",I277=""),"",Settings!$C$6-I277)</f>
        <v/>
      </c>
      <c r="O277" s="10" t="str">
        <f aca="false">IF(A277="","",IF(J277="","Not prepared",IF(ABS(H277)&gt;Settings!$C$8,"Unexplained difference",IF(L277="","Awaiting review",IF(UPPER(TRIM(J277))=UPPER(TRIM(L277)),"Same preparer and reviewer",IF(M277&gt;Settings!$C$11,"Reviewed late",IF(AND(N277&lt;&gt;"",N277&gt;Settings!$C$9),"Complete - old items to clear","Complete")))))))</f>
        <v/>
      </c>
    </row>
    <row r="278" customFormat="false" ht="15" hidden="false" customHeight="false" outlineLevel="0" collapsed="false">
      <c r="A278" s="22"/>
      <c r="B278" s="8"/>
      <c r="C278" s="8"/>
      <c r="D278" s="8"/>
      <c r="E278" s="19"/>
      <c r="F278" s="19"/>
      <c r="G278" s="19"/>
      <c r="H278" s="23" t="str">
        <f aca="false">IF(A278="","",N(E278)-N(F278)-N(G278))</f>
        <v/>
      </c>
      <c r="I278" s="17"/>
      <c r="J278" s="8"/>
      <c r="K278" s="17"/>
      <c r="L278" s="8"/>
      <c r="M278" s="17"/>
      <c r="N278" s="24" t="str">
        <f aca="false">IF(OR(A278="",I278=""),"",Settings!$C$6-I278)</f>
        <v/>
      </c>
      <c r="O278" s="10" t="str">
        <f aca="false">IF(A278="","",IF(J278="","Not prepared",IF(ABS(H278)&gt;Settings!$C$8,"Unexplained difference",IF(L278="","Awaiting review",IF(UPPER(TRIM(J278))=UPPER(TRIM(L278)),"Same preparer and reviewer",IF(M278&gt;Settings!$C$11,"Reviewed late",IF(AND(N278&lt;&gt;"",N278&gt;Settings!$C$9),"Complete - old items to clear","Complete")))))))</f>
        <v/>
      </c>
    </row>
    <row r="279" customFormat="false" ht="15" hidden="false" customHeight="false" outlineLevel="0" collapsed="false">
      <c r="A279" s="22"/>
      <c r="B279" s="8"/>
      <c r="C279" s="8"/>
      <c r="D279" s="8"/>
      <c r="E279" s="19"/>
      <c r="F279" s="19"/>
      <c r="G279" s="19"/>
      <c r="H279" s="23" t="str">
        <f aca="false">IF(A279="","",N(E279)-N(F279)-N(G279))</f>
        <v/>
      </c>
      <c r="I279" s="17"/>
      <c r="J279" s="8"/>
      <c r="K279" s="17"/>
      <c r="L279" s="8"/>
      <c r="M279" s="17"/>
      <c r="N279" s="24" t="str">
        <f aca="false">IF(OR(A279="",I279=""),"",Settings!$C$6-I279)</f>
        <v/>
      </c>
      <c r="O279" s="10" t="str">
        <f aca="false">IF(A279="","",IF(J279="","Not prepared",IF(ABS(H279)&gt;Settings!$C$8,"Unexplained difference",IF(L279="","Awaiting review",IF(UPPER(TRIM(J279))=UPPER(TRIM(L279)),"Same preparer and reviewer",IF(M279&gt;Settings!$C$11,"Reviewed late",IF(AND(N279&lt;&gt;"",N279&gt;Settings!$C$9),"Complete - old items to clear","Complete")))))))</f>
        <v/>
      </c>
    </row>
    <row r="280" customFormat="false" ht="15" hidden="false" customHeight="false" outlineLevel="0" collapsed="false">
      <c r="A280" s="22"/>
      <c r="B280" s="8"/>
      <c r="C280" s="8"/>
      <c r="D280" s="8"/>
      <c r="E280" s="19"/>
      <c r="F280" s="19"/>
      <c r="G280" s="19"/>
      <c r="H280" s="23" t="str">
        <f aca="false">IF(A280="","",N(E280)-N(F280)-N(G280))</f>
        <v/>
      </c>
      <c r="I280" s="17"/>
      <c r="J280" s="8"/>
      <c r="K280" s="17"/>
      <c r="L280" s="8"/>
      <c r="M280" s="17"/>
      <c r="N280" s="24" t="str">
        <f aca="false">IF(OR(A280="",I280=""),"",Settings!$C$6-I280)</f>
        <v/>
      </c>
      <c r="O280" s="10" t="str">
        <f aca="false">IF(A280="","",IF(J280="","Not prepared",IF(ABS(H280)&gt;Settings!$C$8,"Unexplained difference",IF(L280="","Awaiting review",IF(UPPER(TRIM(J280))=UPPER(TRIM(L280)),"Same preparer and reviewer",IF(M280&gt;Settings!$C$11,"Reviewed late",IF(AND(N280&lt;&gt;"",N280&gt;Settings!$C$9),"Complete - old items to clear","Complete")))))))</f>
        <v/>
      </c>
    </row>
    <row r="281" customFormat="false" ht="15" hidden="false" customHeight="false" outlineLevel="0" collapsed="false">
      <c r="A281" s="22"/>
      <c r="B281" s="8"/>
      <c r="C281" s="8"/>
      <c r="D281" s="8"/>
      <c r="E281" s="19"/>
      <c r="F281" s="19"/>
      <c r="G281" s="19"/>
      <c r="H281" s="23" t="str">
        <f aca="false">IF(A281="","",N(E281)-N(F281)-N(G281))</f>
        <v/>
      </c>
      <c r="I281" s="17"/>
      <c r="J281" s="8"/>
      <c r="K281" s="17"/>
      <c r="L281" s="8"/>
      <c r="M281" s="17"/>
      <c r="N281" s="24" t="str">
        <f aca="false">IF(OR(A281="",I281=""),"",Settings!$C$6-I281)</f>
        <v/>
      </c>
      <c r="O281" s="10" t="str">
        <f aca="false">IF(A281="","",IF(J281="","Not prepared",IF(ABS(H281)&gt;Settings!$C$8,"Unexplained difference",IF(L281="","Awaiting review",IF(UPPER(TRIM(J281))=UPPER(TRIM(L281)),"Same preparer and reviewer",IF(M281&gt;Settings!$C$11,"Reviewed late",IF(AND(N281&lt;&gt;"",N281&gt;Settings!$C$9),"Complete - old items to clear","Complete")))))))</f>
        <v/>
      </c>
    </row>
    <row r="282" customFormat="false" ht="15" hidden="false" customHeight="false" outlineLevel="0" collapsed="false">
      <c r="A282" s="22"/>
      <c r="B282" s="8"/>
      <c r="C282" s="8"/>
      <c r="D282" s="8"/>
      <c r="E282" s="19"/>
      <c r="F282" s="19"/>
      <c r="G282" s="19"/>
      <c r="H282" s="23" t="str">
        <f aca="false">IF(A282="","",N(E282)-N(F282)-N(G282))</f>
        <v/>
      </c>
      <c r="I282" s="17"/>
      <c r="J282" s="8"/>
      <c r="K282" s="17"/>
      <c r="L282" s="8"/>
      <c r="M282" s="17"/>
      <c r="N282" s="24" t="str">
        <f aca="false">IF(OR(A282="",I282=""),"",Settings!$C$6-I282)</f>
        <v/>
      </c>
      <c r="O282" s="10" t="str">
        <f aca="false">IF(A282="","",IF(J282="","Not prepared",IF(ABS(H282)&gt;Settings!$C$8,"Unexplained difference",IF(L282="","Awaiting review",IF(UPPER(TRIM(J282))=UPPER(TRIM(L282)),"Same preparer and reviewer",IF(M282&gt;Settings!$C$11,"Reviewed late",IF(AND(N282&lt;&gt;"",N282&gt;Settings!$C$9),"Complete - old items to clear","Complete")))))))</f>
        <v/>
      </c>
    </row>
    <row r="283" customFormat="false" ht="15" hidden="false" customHeight="false" outlineLevel="0" collapsed="false">
      <c r="A283" s="22"/>
      <c r="B283" s="8"/>
      <c r="C283" s="8"/>
      <c r="D283" s="8"/>
      <c r="E283" s="19"/>
      <c r="F283" s="19"/>
      <c r="G283" s="19"/>
      <c r="H283" s="23" t="str">
        <f aca="false">IF(A283="","",N(E283)-N(F283)-N(G283))</f>
        <v/>
      </c>
      <c r="I283" s="17"/>
      <c r="J283" s="8"/>
      <c r="K283" s="17"/>
      <c r="L283" s="8"/>
      <c r="M283" s="17"/>
      <c r="N283" s="24" t="str">
        <f aca="false">IF(OR(A283="",I283=""),"",Settings!$C$6-I283)</f>
        <v/>
      </c>
      <c r="O283" s="10" t="str">
        <f aca="false">IF(A283="","",IF(J283="","Not prepared",IF(ABS(H283)&gt;Settings!$C$8,"Unexplained difference",IF(L283="","Awaiting review",IF(UPPER(TRIM(J283))=UPPER(TRIM(L283)),"Same preparer and reviewer",IF(M283&gt;Settings!$C$11,"Reviewed late",IF(AND(N283&lt;&gt;"",N283&gt;Settings!$C$9),"Complete - old items to clear","Complete")))))))</f>
        <v/>
      </c>
    </row>
    <row r="284" customFormat="false" ht="15" hidden="false" customHeight="false" outlineLevel="0" collapsed="false">
      <c r="A284" s="22"/>
      <c r="B284" s="8"/>
      <c r="C284" s="8"/>
      <c r="D284" s="8"/>
      <c r="E284" s="19"/>
      <c r="F284" s="19"/>
      <c r="G284" s="19"/>
      <c r="H284" s="23" t="str">
        <f aca="false">IF(A284="","",N(E284)-N(F284)-N(G284))</f>
        <v/>
      </c>
      <c r="I284" s="17"/>
      <c r="J284" s="8"/>
      <c r="K284" s="17"/>
      <c r="L284" s="8"/>
      <c r="M284" s="17"/>
      <c r="N284" s="24" t="str">
        <f aca="false">IF(OR(A284="",I284=""),"",Settings!$C$6-I284)</f>
        <v/>
      </c>
      <c r="O284" s="10" t="str">
        <f aca="false">IF(A284="","",IF(J284="","Not prepared",IF(ABS(H284)&gt;Settings!$C$8,"Unexplained difference",IF(L284="","Awaiting review",IF(UPPER(TRIM(J284))=UPPER(TRIM(L284)),"Same preparer and reviewer",IF(M284&gt;Settings!$C$11,"Reviewed late",IF(AND(N284&lt;&gt;"",N284&gt;Settings!$C$9),"Complete - old items to clear","Complete")))))))</f>
        <v/>
      </c>
    </row>
    <row r="285" customFormat="false" ht="15" hidden="false" customHeight="false" outlineLevel="0" collapsed="false">
      <c r="A285" s="22"/>
      <c r="B285" s="8"/>
      <c r="C285" s="8"/>
      <c r="D285" s="8"/>
      <c r="E285" s="19"/>
      <c r="F285" s="19"/>
      <c r="G285" s="19"/>
      <c r="H285" s="23" t="str">
        <f aca="false">IF(A285="","",N(E285)-N(F285)-N(G285))</f>
        <v/>
      </c>
      <c r="I285" s="17"/>
      <c r="J285" s="8"/>
      <c r="K285" s="17"/>
      <c r="L285" s="8"/>
      <c r="M285" s="17"/>
      <c r="N285" s="24" t="str">
        <f aca="false">IF(OR(A285="",I285=""),"",Settings!$C$6-I285)</f>
        <v/>
      </c>
      <c r="O285" s="10" t="str">
        <f aca="false">IF(A285="","",IF(J285="","Not prepared",IF(ABS(H285)&gt;Settings!$C$8,"Unexplained difference",IF(L285="","Awaiting review",IF(UPPER(TRIM(J285))=UPPER(TRIM(L285)),"Same preparer and reviewer",IF(M285&gt;Settings!$C$11,"Reviewed late",IF(AND(N285&lt;&gt;"",N285&gt;Settings!$C$9),"Complete - old items to clear","Complete")))))))</f>
        <v/>
      </c>
    </row>
    <row r="286" customFormat="false" ht="15" hidden="false" customHeight="false" outlineLevel="0" collapsed="false">
      <c r="A286" s="22"/>
      <c r="B286" s="8"/>
      <c r="C286" s="8"/>
      <c r="D286" s="8"/>
      <c r="E286" s="19"/>
      <c r="F286" s="19"/>
      <c r="G286" s="19"/>
      <c r="H286" s="23" t="str">
        <f aca="false">IF(A286="","",N(E286)-N(F286)-N(G286))</f>
        <v/>
      </c>
      <c r="I286" s="17"/>
      <c r="J286" s="8"/>
      <c r="K286" s="17"/>
      <c r="L286" s="8"/>
      <c r="M286" s="17"/>
      <c r="N286" s="24" t="str">
        <f aca="false">IF(OR(A286="",I286=""),"",Settings!$C$6-I286)</f>
        <v/>
      </c>
      <c r="O286" s="10" t="str">
        <f aca="false">IF(A286="","",IF(J286="","Not prepared",IF(ABS(H286)&gt;Settings!$C$8,"Unexplained difference",IF(L286="","Awaiting review",IF(UPPER(TRIM(J286))=UPPER(TRIM(L286)),"Same preparer and reviewer",IF(M286&gt;Settings!$C$11,"Reviewed late",IF(AND(N286&lt;&gt;"",N286&gt;Settings!$C$9),"Complete - old items to clear","Complete")))))))</f>
        <v/>
      </c>
    </row>
    <row r="287" customFormat="false" ht="15" hidden="false" customHeight="false" outlineLevel="0" collapsed="false">
      <c r="A287" s="22"/>
      <c r="B287" s="8"/>
      <c r="C287" s="8"/>
      <c r="D287" s="8"/>
      <c r="E287" s="19"/>
      <c r="F287" s="19"/>
      <c r="G287" s="19"/>
      <c r="H287" s="23" t="str">
        <f aca="false">IF(A287="","",N(E287)-N(F287)-N(G287))</f>
        <v/>
      </c>
      <c r="I287" s="17"/>
      <c r="J287" s="8"/>
      <c r="K287" s="17"/>
      <c r="L287" s="8"/>
      <c r="M287" s="17"/>
      <c r="N287" s="24" t="str">
        <f aca="false">IF(OR(A287="",I287=""),"",Settings!$C$6-I287)</f>
        <v/>
      </c>
      <c r="O287" s="10" t="str">
        <f aca="false">IF(A287="","",IF(J287="","Not prepared",IF(ABS(H287)&gt;Settings!$C$8,"Unexplained difference",IF(L287="","Awaiting review",IF(UPPER(TRIM(J287))=UPPER(TRIM(L287)),"Same preparer and reviewer",IF(M287&gt;Settings!$C$11,"Reviewed late",IF(AND(N287&lt;&gt;"",N287&gt;Settings!$C$9),"Complete - old items to clear","Complete")))))))</f>
        <v/>
      </c>
    </row>
    <row r="288" customFormat="false" ht="15" hidden="false" customHeight="false" outlineLevel="0" collapsed="false">
      <c r="A288" s="22"/>
      <c r="B288" s="8"/>
      <c r="C288" s="8"/>
      <c r="D288" s="8"/>
      <c r="E288" s="19"/>
      <c r="F288" s="19"/>
      <c r="G288" s="19"/>
      <c r="H288" s="23" t="str">
        <f aca="false">IF(A288="","",N(E288)-N(F288)-N(G288))</f>
        <v/>
      </c>
      <c r="I288" s="17"/>
      <c r="J288" s="8"/>
      <c r="K288" s="17"/>
      <c r="L288" s="8"/>
      <c r="M288" s="17"/>
      <c r="N288" s="24" t="str">
        <f aca="false">IF(OR(A288="",I288=""),"",Settings!$C$6-I288)</f>
        <v/>
      </c>
      <c r="O288" s="10" t="str">
        <f aca="false">IF(A288="","",IF(J288="","Not prepared",IF(ABS(H288)&gt;Settings!$C$8,"Unexplained difference",IF(L288="","Awaiting review",IF(UPPER(TRIM(J288))=UPPER(TRIM(L288)),"Same preparer and reviewer",IF(M288&gt;Settings!$C$11,"Reviewed late",IF(AND(N288&lt;&gt;"",N288&gt;Settings!$C$9),"Complete - old items to clear","Complete")))))))</f>
        <v/>
      </c>
    </row>
    <row r="289" customFormat="false" ht="15" hidden="false" customHeight="false" outlineLevel="0" collapsed="false">
      <c r="A289" s="22"/>
      <c r="B289" s="8"/>
      <c r="C289" s="8"/>
      <c r="D289" s="8"/>
      <c r="E289" s="19"/>
      <c r="F289" s="19"/>
      <c r="G289" s="19"/>
      <c r="H289" s="23" t="str">
        <f aca="false">IF(A289="","",N(E289)-N(F289)-N(G289))</f>
        <v/>
      </c>
      <c r="I289" s="17"/>
      <c r="J289" s="8"/>
      <c r="K289" s="17"/>
      <c r="L289" s="8"/>
      <c r="M289" s="17"/>
      <c r="N289" s="24" t="str">
        <f aca="false">IF(OR(A289="",I289=""),"",Settings!$C$6-I289)</f>
        <v/>
      </c>
      <c r="O289" s="10" t="str">
        <f aca="false">IF(A289="","",IF(J289="","Not prepared",IF(ABS(H289)&gt;Settings!$C$8,"Unexplained difference",IF(L289="","Awaiting review",IF(UPPER(TRIM(J289))=UPPER(TRIM(L289)),"Same preparer and reviewer",IF(M289&gt;Settings!$C$11,"Reviewed late",IF(AND(N289&lt;&gt;"",N289&gt;Settings!$C$9),"Complete - old items to clear","Complete")))))))</f>
        <v/>
      </c>
    </row>
    <row r="290" customFormat="false" ht="15" hidden="false" customHeight="false" outlineLevel="0" collapsed="false">
      <c r="A290" s="22"/>
      <c r="B290" s="8"/>
      <c r="C290" s="8"/>
      <c r="D290" s="8"/>
      <c r="E290" s="19"/>
      <c r="F290" s="19"/>
      <c r="G290" s="19"/>
      <c r="H290" s="23" t="str">
        <f aca="false">IF(A290="","",N(E290)-N(F290)-N(G290))</f>
        <v/>
      </c>
      <c r="I290" s="17"/>
      <c r="J290" s="8"/>
      <c r="K290" s="17"/>
      <c r="L290" s="8"/>
      <c r="M290" s="17"/>
      <c r="N290" s="24" t="str">
        <f aca="false">IF(OR(A290="",I290=""),"",Settings!$C$6-I290)</f>
        <v/>
      </c>
      <c r="O290" s="10" t="str">
        <f aca="false">IF(A290="","",IF(J290="","Not prepared",IF(ABS(H290)&gt;Settings!$C$8,"Unexplained difference",IF(L290="","Awaiting review",IF(UPPER(TRIM(J290))=UPPER(TRIM(L290)),"Same preparer and reviewer",IF(M290&gt;Settings!$C$11,"Reviewed late",IF(AND(N290&lt;&gt;"",N290&gt;Settings!$C$9),"Complete - old items to clear","Complete")))))))</f>
        <v/>
      </c>
    </row>
    <row r="291" customFormat="false" ht="15" hidden="false" customHeight="false" outlineLevel="0" collapsed="false">
      <c r="A291" s="22"/>
      <c r="B291" s="8"/>
      <c r="C291" s="8"/>
      <c r="D291" s="8"/>
      <c r="E291" s="19"/>
      <c r="F291" s="19"/>
      <c r="G291" s="19"/>
      <c r="H291" s="23" t="str">
        <f aca="false">IF(A291="","",N(E291)-N(F291)-N(G291))</f>
        <v/>
      </c>
      <c r="I291" s="17"/>
      <c r="J291" s="8"/>
      <c r="K291" s="17"/>
      <c r="L291" s="8"/>
      <c r="M291" s="17"/>
      <c r="N291" s="24" t="str">
        <f aca="false">IF(OR(A291="",I291=""),"",Settings!$C$6-I291)</f>
        <v/>
      </c>
      <c r="O291" s="10" t="str">
        <f aca="false">IF(A291="","",IF(J291="","Not prepared",IF(ABS(H291)&gt;Settings!$C$8,"Unexplained difference",IF(L291="","Awaiting review",IF(UPPER(TRIM(J291))=UPPER(TRIM(L291)),"Same preparer and reviewer",IF(M291&gt;Settings!$C$11,"Reviewed late",IF(AND(N291&lt;&gt;"",N291&gt;Settings!$C$9),"Complete - old items to clear","Complete")))))))</f>
        <v/>
      </c>
    </row>
    <row r="292" customFormat="false" ht="15" hidden="false" customHeight="false" outlineLevel="0" collapsed="false">
      <c r="A292" s="22"/>
      <c r="B292" s="8"/>
      <c r="C292" s="8"/>
      <c r="D292" s="8"/>
      <c r="E292" s="19"/>
      <c r="F292" s="19"/>
      <c r="G292" s="19"/>
      <c r="H292" s="23" t="str">
        <f aca="false">IF(A292="","",N(E292)-N(F292)-N(G292))</f>
        <v/>
      </c>
      <c r="I292" s="17"/>
      <c r="J292" s="8"/>
      <c r="K292" s="17"/>
      <c r="L292" s="8"/>
      <c r="M292" s="17"/>
      <c r="N292" s="24" t="str">
        <f aca="false">IF(OR(A292="",I292=""),"",Settings!$C$6-I292)</f>
        <v/>
      </c>
      <c r="O292" s="10" t="str">
        <f aca="false">IF(A292="","",IF(J292="","Not prepared",IF(ABS(H292)&gt;Settings!$C$8,"Unexplained difference",IF(L292="","Awaiting review",IF(UPPER(TRIM(J292))=UPPER(TRIM(L292)),"Same preparer and reviewer",IF(M292&gt;Settings!$C$11,"Reviewed late",IF(AND(N292&lt;&gt;"",N292&gt;Settings!$C$9),"Complete - old items to clear","Complete")))))))</f>
        <v/>
      </c>
    </row>
    <row r="293" customFormat="false" ht="15" hidden="false" customHeight="false" outlineLevel="0" collapsed="false">
      <c r="A293" s="22"/>
      <c r="B293" s="8"/>
      <c r="C293" s="8"/>
      <c r="D293" s="8"/>
      <c r="E293" s="19"/>
      <c r="F293" s="19"/>
      <c r="G293" s="19"/>
      <c r="H293" s="23" t="str">
        <f aca="false">IF(A293="","",N(E293)-N(F293)-N(G293))</f>
        <v/>
      </c>
      <c r="I293" s="17"/>
      <c r="J293" s="8"/>
      <c r="K293" s="17"/>
      <c r="L293" s="8"/>
      <c r="M293" s="17"/>
      <c r="N293" s="24" t="str">
        <f aca="false">IF(OR(A293="",I293=""),"",Settings!$C$6-I293)</f>
        <v/>
      </c>
      <c r="O293" s="10" t="str">
        <f aca="false">IF(A293="","",IF(J293="","Not prepared",IF(ABS(H293)&gt;Settings!$C$8,"Unexplained difference",IF(L293="","Awaiting review",IF(UPPER(TRIM(J293))=UPPER(TRIM(L293)),"Same preparer and reviewer",IF(M293&gt;Settings!$C$11,"Reviewed late",IF(AND(N293&lt;&gt;"",N293&gt;Settings!$C$9),"Complete - old items to clear","Complete")))))))</f>
        <v/>
      </c>
    </row>
    <row r="294" customFormat="false" ht="15" hidden="false" customHeight="false" outlineLevel="0" collapsed="false">
      <c r="A294" s="22"/>
      <c r="B294" s="8"/>
      <c r="C294" s="8"/>
      <c r="D294" s="8"/>
      <c r="E294" s="19"/>
      <c r="F294" s="19"/>
      <c r="G294" s="19"/>
      <c r="H294" s="23" t="str">
        <f aca="false">IF(A294="","",N(E294)-N(F294)-N(G294))</f>
        <v/>
      </c>
      <c r="I294" s="17"/>
      <c r="J294" s="8"/>
      <c r="K294" s="17"/>
      <c r="L294" s="8"/>
      <c r="M294" s="17"/>
      <c r="N294" s="24" t="str">
        <f aca="false">IF(OR(A294="",I294=""),"",Settings!$C$6-I294)</f>
        <v/>
      </c>
      <c r="O294" s="10" t="str">
        <f aca="false">IF(A294="","",IF(J294="","Not prepared",IF(ABS(H294)&gt;Settings!$C$8,"Unexplained difference",IF(L294="","Awaiting review",IF(UPPER(TRIM(J294))=UPPER(TRIM(L294)),"Same preparer and reviewer",IF(M294&gt;Settings!$C$11,"Reviewed late",IF(AND(N294&lt;&gt;"",N294&gt;Settings!$C$9),"Complete - old items to clear","Complete")))))))</f>
        <v/>
      </c>
    </row>
    <row r="295" customFormat="false" ht="15" hidden="false" customHeight="false" outlineLevel="0" collapsed="false">
      <c r="A295" s="22"/>
      <c r="B295" s="8"/>
      <c r="C295" s="8"/>
      <c r="D295" s="8"/>
      <c r="E295" s="19"/>
      <c r="F295" s="19"/>
      <c r="G295" s="19"/>
      <c r="H295" s="23" t="str">
        <f aca="false">IF(A295="","",N(E295)-N(F295)-N(G295))</f>
        <v/>
      </c>
      <c r="I295" s="17"/>
      <c r="J295" s="8"/>
      <c r="K295" s="17"/>
      <c r="L295" s="8"/>
      <c r="M295" s="17"/>
      <c r="N295" s="24" t="str">
        <f aca="false">IF(OR(A295="",I295=""),"",Settings!$C$6-I295)</f>
        <v/>
      </c>
      <c r="O295" s="10" t="str">
        <f aca="false">IF(A295="","",IF(J295="","Not prepared",IF(ABS(H295)&gt;Settings!$C$8,"Unexplained difference",IF(L295="","Awaiting review",IF(UPPER(TRIM(J295))=UPPER(TRIM(L295)),"Same preparer and reviewer",IF(M295&gt;Settings!$C$11,"Reviewed late",IF(AND(N295&lt;&gt;"",N295&gt;Settings!$C$9),"Complete - old items to clear","Complete")))))))</f>
        <v/>
      </c>
    </row>
    <row r="296" customFormat="false" ht="15" hidden="false" customHeight="false" outlineLevel="0" collapsed="false">
      <c r="A296" s="22"/>
      <c r="B296" s="8"/>
      <c r="C296" s="8"/>
      <c r="D296" s="8"/>
      <c r="E296" s="19"/>
      <c r="F296" s="19"/>
      <c r="G296" s="19"/>
      <c r="H296" s="23" t="str">
        <f aca="false">IF(A296="","",N(E296)-N(F296)-N(G296))</f>
        <v/>
      </c>
      <c r="I296" s="17"/>
      <c r="J296" s="8"/>
      <c r="K296" s="17"/>
      <c r="L296" s="8"/>
      <c r="M296" s="17"/>
      <c r="N296" s="24" t="str">
        <f aca="false">IF(OR(A296="",I296=""),"",Settings!$C$6-I296)</f>
        <v/>
      </c>
      <c r="O296" s="10" t="str">
        <f aca="false">IF(A296="","",IF(J296="","Not prepared",IF(ABS(H296)&gt;Settings!$C$8,"Unexplained difference",IF(L296="","Awaiting review",IF(UPPER(TRIM(J296))=UPPER(TRIM(L296)),"Same preparer and reviewer",IF(M296&gt;Settings!$C$11,"Reviewed late",IF(AND(N296&lt;&gt;"",N296&gt;Settings!$C$9),"Complete - old items to clear","Complete")))))))</f>
        <v/>
      </c>
    </row>
    <row r="297" customFormat="false" ht="15" hidden="false" customHeight="false" outlineLevel="0" collapsed="false">
      <c r="A297" s="22"/>
      <c r="B297" s="8"/>
      <c r="C297" s="8"/>
      <c r="D297" s="8"/>
      <c r="E297" s="19"/>
      <c r="F297" s="19"/>
      <c r="G297" s="19"/>
      <c r="H297" s="23" t="str">
        <f aca="false">IF(A297="","",N(E297)-N(F297)-N(G297))</f>
        <v/>
      </c>
      <c r="I297" s="17"/>
      <c r="J297" s="8"/>
      <c r="K297" s="17"/>
      <c r="L297" s="8"/>
      <c r="M297" s="17"/>
      <c r="N297" s="24" t="str">
        <f aca="false">IF(OR(A297="",I297=""),"",Settings!$C$6-I297)</f>
        <v/>
      </c>
      <c r="O297" s="10" t="str">
        <f aca="false">IF(A297="","",IF(J297="","Not prepared",IF(ABS(H297)&gt;Settings!$C$8,"Unexplained difference",IF(L297="","Awaiting review",IF(UPPER(TRIM(J297))=UPPER(TRIM(L297)),"Same preparer and reviewer",IF(M297&gt;Settings!$C$11,"Reviewed late",IF(AND(N297&lt;&gt;"",N297&gt;Settings!$C$9),"Complete - old items to clear","Complete")))))))</f>
        <v/>
      </c>
    </row>
    <row r="298" customFormat="false" ht="15" hidden="false" customHeight="false" outlineLevel="0" collapsed="false">
      <c r="A298" s="22"/>
      <c r="B298" s="8"/>
      <c r="C298" s="8"/>
      <c r="D298" s="8"/>
      <c r="E298" s="19"/>
      <c r="F298" s="19"/>
      <c r="G298" s="19"/>
      <c r="H298" s="23" t="str">
        <f aca="false">IF(A298="","",N(E298)-N(F298)-N(G298))</f>
        <v/>
      </c>
      <c r="I298" s="17"/>
      <c r="J298" s="8"/>
      <c r="K298" s="17"/>
      <c r="L298" s="8"/>
      <c r="M298" s="17"/>
      <c r="N298" s="24" t="str">
        <f aca="false">IF(OR(A298="",I298=""),"",Settings!$C$6-I298)</f>
        <v/>
      </c>
      <c r="O298" s="10" t="str">
        <f aca="false">IF(A298="","",IF(J298="","Not prepared",IF(ABS(H298)&gt;Settings!$C$8,"Unexplained difference",IF(L298="","Awaiting review",IF(UPPER(TRIM(J298))=UPPER(TRIM(L298)),"Same preparer and reviewer",IF(M298&gt;Settings!$C$11,"Reviewed late",IF(AND(N298&lt;&gt;"",N298&gt;Settings!$C$9),"Complete - old items to clear","Complete")))))))</f>
        <v/>
      </c>
    </row>
    <row r="299" customFormat="false" ht="15" hidden="false" customHeight="false" outlineLevel="0" collapsed="false">
      <c r="A299" s="22"/>
      <c r="B299" s="8"/>
      <c r="C299" s="8"/>
      <c r="D299" s="8"/>
      <c r="E299" s="19"/>
      <c r="F299" s="19"/>
      <c r="G299" s="19"/>
      <c r="H299" s="23" t="str">
        <f aca="false">IF(A299="","",N(E299)-N(F299)-N(G299))</f>
        <v/>
      </c>
      <c r="I299" s="17"/>
      <c r="J299" s="8"/>
      <c r="K299" s="17"/>
      <c r="L299" s="8"/>
      <c r="M299" s="17"/>
      <c r="N299" s="24" t="str">
        <f aca="false">IF(OR(A299="",I299=""),"",Settings!$C$6-I299)</f>
        <v/>
      </c>
      <c r="O299" s="10" t="str">
        <f aca="false">IF(A299="","",IF(J299="","Not prepared",IF(ABS(H299)&gt;Settings!$C$8,"Unexplained difference",IF(L299="","Awaiting review",IF(UPPER(TRIM(J299))=UPPER(TRIM(L299)),"Same preparer and reviewer",IF(M299&gt;Settings!$C$11,"Reviewed late",IF(AND(N299&lt;&gt;"",N299&gt;Settings!$C$9),"Complete - old items to clear","Complete")))))))</f>
        <v/>
      </c>
    </row>
    <row r="300" customFormat="false" ht="15" hidden="false" customHeight="false" outlineLevel="0" collapsed="false">
      <c r="A300" s="22"/>
      <c r="B300" s="8"/>
      <c r="C300" s="8"/>
      <c r="D300" s="8"/>
      <c r="E300" s="19"/>
      <c r="F300" s="19"/>
      <c r="G300" s="19"/>
      <c r="H300" s="23" t="str">
        <f aca="false">IF(A300="","",N(E300)-N(F300)-N(G300))</f>
        <v/>
      </c>
      <c r="I300" s="17"/>
      <c r="J300" s="8"/>
      <c r="K300" s="17"/>
      <c r="L300" s="8"/>
      <c r="M300" s="17"/>
      <c r="N300" s="24" t="str">
        <f aca="false">IF(OR(A300="",I300=""),"",Settings!$C$6-I300)</f>
        <v/>
      </c>
      <c r="O300" s="10" t="str">
        <f aca="false">IF(A300="","",IF(J300="","Not prepared",IF(ABS(H300)&gt;Settings!$C$8,"Unexplained difference",IF(L300="","Awaiting review",IF(UPPER(TRIM(J300))=UPPER(TRIM(L300)),"Same preparer and reviewer",IF(M300&gt;Settings!$C$11,"Reviewed late",IF(AND(N300&lt;&gt;"",N300&gt;Settings!$C$9),"Complete - old items to clear","Complete")))))))</f>
        <v/>
      </c>
    </row>
    <row r="301" customFormat="false" ht="15" hidden="false" customHeight="false" outlineLevel="0" collapsed="false">
      <c r="A301" s="22"/>
      <c r="B301" s="8"/>
      <c r="C301" s="8"/>
      <c r="D301" s="8"/>
      <c r="E301" s="19"/>
      <c r="F301" s="19"/>
      <c r="G301" s="19"/>
      <c r="H301" s="23" t="str">
        <f aca="false">IF(A301="","",N(E301)-N(F301)-N(G301))</f>
        <v/>
      </c>
      <c r="I301" s="17"/>
      <c r="J301" s="8"/>
      <c r="K301" s="17"/>
      <c r="L301" s="8"/>
      <c r="M301" s="17"/>
      <c r="N301" s="24" t="str">
        <f aca="false">IF(OR(A301="",I301=""),"",Settings!$C$6-I301)</f>
        <v/>
      </c>
      <c r="O301" s="10" t="str">
        <f aca="false">IF(A301="","",IF(J301="","Not prepared",IF(ABS(H301)&gt;Settings!$C$8,"Unexplained difference",IF(L301="","Awaiting review",IF(UPPER(TRIM(J301))=UPPER(TRIM(L301)),"Same preparer and reviewer",IF(M301&gt;Settings!$C$11,"Reviewed late",IF(AND(N301&lt;&gt;"",N301&gt;Settings!$C$9),"Complete - old items to clear","Complete")))))))</f>
        <v/>
      </c>
    </row>
    <row r="302" customFormat="false" ht="15" hidden="false" customHeight="false" outlineLevel="0" collapsed="false">
      <c r="A302" s="22"/>
      <c r="B302" s="8"/>
      <c r="C302" s="8"/>
      <c r="D302" s="8"/>
      <c r="E302" s="19"/>
      <c r="F302" s="19"/>
      <c r="G302" s="19"/>
      <c r="H302" s="23" t="str">
        <f aca="false">IF(A302="","",N(E302)-N(F302)-N(G302))</f>
        <v/>
      </c>
      <c r="I302" s="17"/>
      <c r="J302" s="8"/>
      <c r="K302" s="17"/>
      <c r="L302" s="8"/>
      <c r="M302" s="17"/>
      <c r="N302" s="24" t="str">
        <f aca="false">IF(OR(A302="",I302=""),"",Settings!$C$6-I302)</f>
        <v/>
      </c>
      <c r="O302" s="10" t="str">
        <f aca="false">IF(A302="","",IF(J302="","Not prepared",IF(ABS(H302)&gt;Settings!$C$8,"Unexplained difference",IF(L302="","Awaiting review",IF(UPPER(TRIM(J302))=UPPER(TRIM(L302)),"Same preparer and reviewer",IF(M302&gt;Settings!$C$11,"Reviewed late",IF(AND(N302&lt;&gt;"",N302&gt;Settings!$C$9),"Complete - old items to clear","Complete")))))))</f>
        <v/>
      </c>
    </row>
    <row r="303" customFormat="false" ht="15" hidden="false" customHeight="false" outlineLevel="0" collapsed="false">
      <c r="A303" s="22"/>
      <c r="B303" s="8"/>
      <c r="C303" s="8"/>
      <c r="D303" s="8"/>
      <c r="E303" s="19"/>
      <c r="F303" s="19"/>
      <c r="G303" s="19"/>
      <c r="H303" s="23" t="str">
        <f aca="false">IF(A303="","",N(E303)-N(F303)-N(G303))</f>
        <v/>
      </c>
      <c r="I303" s="17"/>
      <c r="J303" s="8"/>
      <c r="K303" s="17"/>
      <c r="L303" s="8"/>
      <c r="M303" s="17"/>
      <c r="N303" s="24" t="str">
        <f aca="false">IF(OR(A303="",I303=""),"",Settings!$C$6-I303)</f>
        <v/>
      </c>
      <c r="O303" s="10" t="str">
        <f aca="false">IF(A303="","",IF(J303="","Not prepared",IF(ABS(H303)&gt;Settings!$C$8,"Unexplained difference",IF(L303="","Awaiting review",IF(UPPER(TRIM(J303))=UPPER(TRIM(L303)),"Same preparer and reviewer",IF(M303&gt;Settings!$C$11,"Reviewed late",IF(AND(N303&lt;&gt;"",N303&gt;Settings!$C$9),"Complete - old items to clear","Complete")))))))</f>
        <v/>
      </c>
    </row>
    <row r="304" customFormat="false" ht="15" hidden="false" customHeight="false" outlineLevel="0" collapsed="false">
      <c r="A304" s="22"/>
      <c r="B304" s="8"/>
      <c r="C304" s="8"/>
      <c r="D304" s="8"/>
      <c r="E304" s="19"/>
      <c r="F304" s="19"/>
      <c r="G304" s="19"/>
      <c r="H304" s="23" t="str">
        <f aca="false">IF(A304="","",N(E304)-N(F304)-N(G304))</f>
        <v/>
      </c>
      <c r="I304" s="17"/>
      <c r="J304" s="8"/>
      <c r="K304" s="17"/>
      <c r="L304" s="8"/>
      <c r="M304" s="17"/>
      <c r="N304" s="24" t="str">
        <f aca="false">IF(OR(A304="",I304=""),"",Settings!$C$6-I304)</f>
        <v/>
      </c>
      <c r="O304" s="10" t="str">
        <f aca="false">IF(A304="","",IF(J304="","Not prepared",IF(ABS(H304)&gt;Settings!$C$8,"Unexplained difference",IF(L304="","Awaiting review",IF(UPPER(TRIM(J304))=UPPER(TRIM(L304)),"Same preparer and reviewer",IF(M304&gt;Settings!$C$11,"Reviewed late",IF(AND(N304&lt;&gt;"",N304&gt;Settings!$C$9),"Complete - old items to clear","Complete")))))))</f>
        <v/>
      </c>
    </row>
    <row r="305" customFormat="false" ht="15" hidden="false" customHeight="false" outlineLevel="0" collapsed="false">
      <c r="A305" s="22"/>
      <c r="B305" s="8"/>
      <c r="C305" s="8"/>
      <c r="D305" s="8"/>
      <c r="E305" s="19"/>
      <c r="F305" s="19"/>
      <c r="G305" s="19"/>
      <c r="H305" s="23" t="str">
        <f aca="false">IF(A305="","",N(E305)-N(F305)-N(G305))</f>
        <v/>
      </c>
      <c r="I305" s="17"/>
      <c r="J305" s="8"/>
      <c r="K305" s="17"/>
      <c r="L305" s="8"/>
      <c r="M305" s="17"/>
      <c r="N305" s="24" t="str">
        <f aca="false">IF(OR(A305="",I305=""),"",Settings!$C$6-I305)</f>
        <v/>
      </c>
      <c r="O305" s="10" t="str">
        <f aca="false">IF(A305="","",IF(J305="","Not prepared",IF(ABS(H305)&gt;Settings!$C$8,"Unexplained difference",IF(L305="","Awaiting review",IF(UPPER(TRIM(J305))=UPPER(TRIM(L305)),"Same preparer and reviewer",IF(M305&gt;Settings!$C$11,"Reviewed late",IF(AND(N305&lt;&gt;"",N305&gt;Settings!$C$9),"Complete - old items to clear","Complete")))))))</f>
        <v/>
      </c>
    </row>
    <row r="306" customFormat="false" ht="15" hidden="false" customHeight="false" outlineLevel="0" collapsed="false">
      <c r="A306" s="22"/>
      <c r="B306" s="8"/>
      <c r="C306" s="8"/>
      <c r="D306" s="8"/>
      <c r="E306" s="19"/>
      <c r="F306" s="19"/>
      <c r="G306" s="19"/>
      <c r="H306" s="23" t="str">
        <f aca="false">IF(A306="","",N(E306)-N(F306)-N(G306))</f>
        <v/>
      </c>
      <c r="I306" s="17"/>
      <c r="J306" s="8"/>
      <c r="K306" s="17"/>
      <c r="L306" s="8"/>
      <c r="M306" s="17"/>
      <c r="N306" s="24" t="str">
        <f aca="false">IF(OR(A306="",I306=""),"",Settings!$C$6-I306)</f>
        <v/>
      </c>
      <c r="O306" s="10" t="str">
        <f aca="false">IF(A306="","",IF(J306="","Not prepared",IF(ABS(H306)&gt;Settings!$C$8,"Unexplained difference",IF(L306="","Awaiting review",IF(UPPER(TRIM(J306))=UPPER(TRIM(L306)),"Same preparer and reviewer",IF(M306&gt;Settings!$C$11,"Reviewed late",IF(AND(N306&lt;&gt;"",N306&gt;Settings!$C$9),"Complete - old items to clear","Complete")))))))</f>
        <v/>
      </c>
    </row>
    <row r="307" customFormat="false" ht="15" hidden="false" customHeight="false" outlineLevel="0" collapsed="false">
      <c r="A307" s="22"/>
      <c r="B307" s="8"/>
      <c r="C307" s="8"/>
      <c r="D307" s="8"/>
      <c r="E307" s="19"/>
      <c r="F307" s="19"/>
      <c r="G307" s="19"/>
      <c r="H307" s="23" t="str">
        <f aca="false">IF(A307="","",N(E307)-N(F307)-N(G307))</f>
        <v/>
      </c>
      <c r="I307" s="17"/>
      <c r="J307" s="8"/>
      <c r="K307" s="17"/>
      <c r="L307" s="8"/>
      <c r="M307" s="17"/>
      <c r="N307" s="24" t="str">
        <f aca="false">IF(OR(A307="",I307=""),"",Settings!$C$6-I307)</f>
        <v/>
      </c>
      <c r="O307" s="10" t="str">
        <f aca="false">IF(A307="","",IF(J307="","Not prepared",IF(ABS(H307)&gt;Settings!$C$8,"Unexplained difference",IF(L307="","Awaiting review",IF(UPPER(TRIM(J307))=UPPER(TRIM(L307)),"Same preparer and reviewer",IF(M307&gt;Settings!$C$11,"Reviewed late",IF(AND(N307&lt;&gt;"",N307&gt;Settings!$C$9),"Complete - old items to clear","Complete")))))))</f>
        <v/>
      </c>
    </row>
    <row r="308" customFormat="false" ht="15" hidden="false" customHeight="false" outlineLevel="0" collapsed="false">
      <c r="A308" s="22"/>
      <c r="B308" s="8"/>
      <c r="C308" s="8"/>
      <c r="D308" s="8"/>
      <c r="E308" s="19"/>
      <c r="F308" s="19"/>
      <c r="G308" s="19"/>
      <c r="H308" s="23" t="str">
        <f aca="false">IF(A308="","",N(E308)-N(F308)-N(G308))</f>
        <v/>
      </c>
      <c r="I308" s="17"/>
      <c r="J308" s="8"/>
      <c r="K308" s="17"/>
      <c r="L308" s="8"/>
      <c r="M308" s="17"/>
      <c r="N308" s="24" t="str">
        <f aca="false">IF(OR(A308="",I308=""),"",Settings!$C$6-I308)</f>
        <v/>
      </c>
      <c r="O308" s="10" t="str">
        <f aca="false">IF(A308="","",IF(J308="","Not prepared",IF(ABS(H308)&gt;Settings!$C$8,"Unexplained difference",IF(L308="","Awaiting review",IF(UPPER(TRIM(J308))=UPPER(TRIM(L308)),"Same preparer and reviewer",IF(M308&gt;Settings!$C$11,"Reviewed late",IF(AND(N308&lt;&gt;"",N308&gt;Settings!$C$9),"Complete - old items to clear","Complete")))))))</f>
        <v/>
      </c>
    </row>
    <row r="309" customFormat="false" ht="15" hidden="false" customHeight="false" outlineLevel="0" collapsed="false">
      <c r="A309" s="22"/>
      <c r="B309" s="8"/>
      <c r="C309" s="8"/>
      <c r="D309" s="8"/>
      <c r="E309" s="19"/>
      <c r="F309" s="19"/>
      <c r="G309" s="19"/>
      <c r="H309" s="23" t="str">
        <f aca="false">IF(A309="","",N(E309)-N(F309)-N(G309))</f>
        <v/>
      </c>
      <c r="I309" s="17"/>
      <c r="J309" s="8"/>
      <c r="K309" s="17"/>
      <c r="L309" s="8"/>
      <c r="M309" s="17"/>
      <c r="N309" s="24" t="str">
        <f aca="false">IF(OR(A309="",I309=""),"",Settings!$C$6-I309)</f>
        <v/>
      </c>
      <c r="O309" s="10" t="str">
        <f aca="false">IF(A309="","",IF(J309="","Not prepared",IF(ABS(H309)&gt;Settings!$C$8,"Unexplained difference",IF(L309="","Awaiting review",IF(UPPER(TRIM(J309))=UPPER(TRIM(L309)),"Same preparer and reviewer",IF(M309&gt;Settings!$C$11,"Reviewed late",IF(AND(N309&lt;&gt;"",N309&gt;Settings!$C$9),"Complete - old items to clear","Complete")))))))</f>
        <v/>
      </c>
    </row>
    <row r="310" customFormat="false" ht="15" hidden="false" customHeight="false" outlineLevel="0" collapsed="false">
      <c r="A310" s="22"/>
      <c r="B310" s="8"/>
      <c r="C310" s="8"/>
      <c r="D310" s="8"/>
      <c r="E310" s="19"/>
      <c r="F310" s="19"/>
      <c r="G310" s="19"/>
      <c r="H310" s="23" t="str">
        <f aca="false">IF(A310="","",N(E310)-N(F310)-N(G310))</f>
        <v/>
      </c>
      <c r="I310" s="17"/>
      <c r="J310" s="8"/>
      <c r="K310" s="17"/>
      <c r="L310" s="8"/>
      <c r="M310" s="17"/>
      <c r="N310" s="24" t="str">
        <f aca="false">IF(OR(A310="",I310=""),"",Settings!$C$6-I310)</f>
        <v/>
      </c>
      <c r="O310" s="10" t="str">
        <f aca="false">IF(A310="","",IF(J310="","Not prepared",IF(ABS(H310)&gt;Settings!$C$8,"Unexplained difference",IF(L310="","Awaiting review",IF(UPPER(TRIM(J310))=UPPER(TRIM(L310)),"Same preparer and reviewer",IF(M310&gt;Settings!$C$11,"Reviewed late",IF(AND(N310&lt;&gt;"",N310&gt;Settings!$C$9),"Complete - old items to clear","Complete")))))))</f>
        <v/>
      </c>
    </row>
    <row r="311" customFormat="false" ht="15" hidden="false" customHeight="false" outlineLevel="0" collapsed="false">
      <c r="A311" s="22"/>
      <c r="B311" s="8"/>
      <c r="C311" s="8"/>
      <c r="D311" s="8"/>
      <c r="E311" s="19"/>
      <c r="F311" s="19"/>
      <c r="G311" s="19"/>
      <c r="H311" s="23" t="str">
        <f aca="false">IF(A311="","",N(E311)-N(F311)-N(G311))</f>
        <v/>
      </c>
      <c r="I311" s="17"/>
      <c r="J311" s="8"/>
      <c r="K311" s="17"/>
      <c r="L311" s="8"/>
      <c r="M311" s="17"/>
      <c r="N311" s="24" t="str">
        <f aca="false">IF(OR(A311="",I311=""),"",Settings!$C$6-I311)</f>
        <v/>
      </c>
      <c r="O311" s="10" t="str">
        <f aca="false">IF(A311="","",IF(J311="","Not prepared",IF(ABS(H311)&gt;Settings!$C$8,"Unexplained difference",IF(L311="","Awaiting review",IF(UPPER(TRIM(J311))=UPPER(TRIM(L311)),"Same preparer and reviewer",IF(M311&gt;Settings!$C$11,"Reviewed late",IF(AND(N311&lt;&gt;"",N311&gt;Settings!$C$9),"Complete - old items to clear","Complete")))))))</f>
        <v/>
      </c>
    </row>
    <row r="312" customFormat="false" ht="15" hidden="false" customHeight="false" outlineLevel="0" collapsed="false">
      <c r="A312" s="22"/>
      <c r="B312" s="8"/>
      <c r="C312" s="8"/>
      <c r="D312" s="8"/>
      <c r="E312" s="19"/>
      <c r="F312" s="19"/>
      <c r="G312" s="19"/>
      <c r="H312" s="23" t="str">
        <f aca="false">IF(A312="","",N(E312)-N(F312)-N(G312))</f>
        <v/>
      </c>
      <c r="I312" s="17"/>
      <c r="J312" s="8"/>
      <c r="K312" s="17"/>
      <c r="L312" s="8"/>
      <c r="M312" s="17"/>
      <c r="N312" s="24" t="str">
        <f aca="false">IF(OR(A312="",I312=""),"",Settings!$C$6-I312)</f>
        <v/>
      </c>
      <c r="O312" s="10" t="str">
        <f aca="false">IF(A312="","",IF(J312="","Not prepared",IF(ABS(H312)&gt;Settings!$C$8,"Unexplained difference",IF(L312="","Awaiting review",IF(UPPER(TRIM(J312))=UPPER(TRIM(L312)),"Same preparer and reviewer",IF(M312&gt;Settings!$C$11,"Reviewed late",IF(AND(N312&lt;&gt;"",N312&gt;Settings!$C$9),"Complete - old items to clear","Complete")))))))</f>
        <v/>
      </c>
    </row>
    <row r="313" customFormat="false" ht="15" hidden="false" customHeight="false" outlineLevel="0" collapsed="false">
      <c r="A313" s="22"/>
      <c r="B313" s="8"/>
      <c r="C313" s="8"/>
      <c r="D313" s="8"/>
      <c r="E313" s="19"/>
      <c r="F313" s="19"/>
      <c r="G313" s="19"/>
      <c r="H313" s="23" t="str">
        <f aca="false">IF(A313="","",N(E313)-N(F313)-N(G313))</f>
        <v/>
      </c>
      <c r="I313" s="17"/>
      <c r="J313" s="8"/>
      <c r="K313" s="17"/>
      <c r="L313" s="8"/>
      <c r="M313" s="17"/>
      <c r="N313" s="24" t="str">
        <f aca="false">IF(OR(A313="",I313=""),"",Settings!$C$6-I313)</f>
        <v/>
      </c>
      <c r="O313" s="10" t="str">
        <f aca="false">IF(A313="","",IF(J313="","Not prepared",IF(ABS(H313)&gt;Settings!$C$8,"Unexplained difference",IF(L313="","Awaiting review",IF(UPPER(TRIM(J313))=UPPER(TRIM(L313)),"Same preparer and reviewer",IF(M313&gt;Settings!$C$11,"Reviewed late",IF(AND(N313&lt;&gt;"",N313&gt;Settings!$C$9),"Complete - old items to clear","Complete")))))))</f>
        <v/>
      </c>
    </row>
    <row r="314" customFormat="false" ht="15" hidden="false" customHeight="false" outlineLevel="0" collapsed="false">
      <c r="A314" s="22"/>
      <c r="B314" s="8"/>
      <c r="C314" s="8"/>
      <c r="D314" s="8"/>
      <c r="E314" s="19"/>
      <c r="F314" s="19"/>
      <c r="G314" s="19"/>
      <c r="H314" s="23" t="str">
        <f aca="false">IF(A314="","",N(E314)-N(F314)-N(G314))</f>
        <v/>
      </c>
      <c r="I314" s="17"/>
      <c r="J314" s="8"/>
      <c r="K314" s="17"/>
      <c r="L314" s="8"/>
      <c r="M314" s="17"/>
      <c r="N314" s="24" t="str">
        <f aca="false">IF(OR(A314="",I314=""),"",Settings!$C$6-I314)</f>
        <v/>
      </c>
      <c r="O314" s="10" t="str">
        <f aca="false">IF(A314="","",IF(J314="","Not prepared",IF(ABS(H314)&gt;Settings!$C$8,"Unexplained difference",IF(L314="","Awaiting review",IF(UPPER(TRIM(J314))=UPPER(TRIM(L314)),"Same preparer and reviewer",IF(M314&gt;Settings!$C$11,"Reviewed late",IF(AND(N314&lt;&gt;"",N314&gt;Settings!$C$9),"Complete - old items to clear","Complete")))))))</f>
        <v/>
      </c>
    </row>
    <row r="315" customFormat="false" ht="15" hidden="false" customHeight="false" outlineLevel="0" collapsed="false">
      <c r="A315" s="22"/>
      <c r="B315" s="8"/>
      <c r="C315" s="8"/>
      <c r="D315" s="8"/>
      <c r="E315" s="19"/>
      <c r="F315" s="19"/>
      <c r="G315" s="19"/>
      <c r="H315" s="23" t="str">
        <f aca="false">IF(A315="","",N(E315)-N(F315)-N(G315))</f>
        <v/>
      </c>
      <c r="I315" s="17"/>
      <c r="J315" s="8"/>
      <c r="K315" s="17"/>
      <c r="L315" s="8"/>
      <c r="M315" s="17"/>
      <c r="N315" s="24" t="str">
        <f aca="false">IF(OR(A315="",I315=""),"",Settings!$C$6-I315)</f>
        <v/>
      </c>
      <c r="O315" s="10" t="str">
        <f aca="false">IF(A315="","",IF(J315="","Not prepared",IF(ABS(H315)&gt;Settings!$C$8,"Unexplained difference",IF(L315="","Awaiting review",IF(UPPER(TRIM(J315))=UPPER(TRIM(L315)),"Same preparer and reviewer",IF(M315&gt;Settings!$C$11,"Reviewed late",IF(AND(N315&lt;&gt;"",N315&gt;Settings!$C$9),"Complete - old items to clear","Complete")))))))</f>
        <v/>
      </c>
    </row>
    <row r="316" customFormat="false" ht="15" hidden="false" customHeight="false" outlineLevel="0" collapsed="false">
      <c r="A316" s="22"/>
      <c r="B316" s="8"/>
      <c r="C316" s="8"/>
      <c r="D316" s="8"/>
      <c r="E316" s="19"/>
      <c r="F316" s="19"/>
      <c r="G316" s="19"/>
      <c r="H316" s="23" t="str">
        <f aca="false">IF(A316="","",N(E316)-N(F316)-N(G316))</f>
        <v/>
      </c>
      <c r="I316" s="17"/>
      <c r="J316" s="8"/>
      <c r="K316" s="17"/>
      <c r="L316" s="8"/>
      <c r="M316" s="17"/>
      <c r="N316" s="24" t="str">
        <f aca="false">IF(OR(A316="",I316=""),"",Settings!$C$6-I316)</f>
        <v/>
      </c>
      <c r="O316" s="10" t="str">
        <f aca="false">IF(A316="","",IF(J316="","Not prepared",IF(ABS(H316)&gt;Settings!$C$8,"Unexplained difference",IF(L316="","Awaiting review",IF(UPPER(TRIM(J316))=UPPER(TRIM(L316)),"Same preparer and reviewer",IF(M316&gt;Settings!$C$11,"Reviewed late",IF(AND(N316&lt;&gt;"",N316&gt;Settings!$C$9),"Complete - old items to clear","Complete")))))))</f>
        <v/>
      </c>
    </row>
    <row r="317" customFormat="false" ht="15" hidden="false" customHeight="false" outlineLevel="0" collapsed="false">
      <c r="A317" s="22"/>
      <c r="B317" s="8"/>
      <c r="C317" s="8"/>
      <c r="D317" s="8"/>
      <c r="E317" s="19"/>
      <c r="F317" s="19"/>
      <c r="G317" s="19"/>
      <c r="H317" s="23" t="str">
        <f aca="false">IF(A317="","",N(E317)-N(F317)-N(G317))</f>
        <v/>
      </c>
      <c r="I317" s="17"/>
      <c r="J317" s="8"/>
      <c r="K317" s="17"/>
      <c r="L317" s="8"/>
      <c r="M317" s="17"/>
      <c r="N317" s="24" t="str">
        <f aca="false">IF(OR(A317="",I317=""),"",Settings!$C$6-I317)</f>
        <v/>
      </c>
      <c r="O317" s="10" t="str">
        <f aca="false">IF(A317="","",IF(J317="","Not prepared",IF(ABS(H317)&gt;Settings!$C$8,"Unexplained difference",IF(L317="","Awaiting review",IF(UPPER(TRIM(J317))=UPPER(TRIM(L317)),"Same preparer and reviewer",IF(M317&gt;Settings!$C$11,"Reviewed late",IF(AND(N317&lt;&gt;"",N317&gt;Settings!$C$9),"Complete - old items to clear","Complete")))))))</f>
        <v/>
      </c>
    </row>
    <row r="318" customFormat="false" ht="15" hidden="false" customHeight="false" outlineLevel="0" collapsed="false">
      <c r="A318" s="22"/>
      <c r="B318" s="8"/>
      <c r="C318" s="8"/>
      <c r="D318" s="8"/>
      <c r="E318" s="19"/>
      <c r="F318" s="19"/>
      <c r="G318" s="19"/>
      <c r="H318" s="23" t="str">
        <f aca="false">IF(A318="","",N(E318)-N(F318)-N(G318))</f>
        <v/>
      </c>
      <c r="I318" s="17"/>
      <c r="J318" s="8"/>
      <c r="K318" s="17"/>
      <c r="L318" s="8"/>
      <c r="M318" s="17"/>
      <c r="N318" s="24" t="str">
        <f aca="false">IF(OR(A318="",I318=""),"",Settings!$C$6-I318)</f>
        <v/>
      </c>
      <c r="O318" s="10" t="str">
        <f aca="false">IF(A318="","",IF(J318="","Not prepared",IF(ABS(H318)&gt;Settings!$C$8,"Unexplained difference",IF(L318="","Awaiting review",IF(UPPER(TRIM(J318))=UPPER(TRIM(L318)),"Same preparer and reviewer",IF(M318&gt;Settings!$C$11,"Reviewed late",IF(AND(N318&lt;&gt;"",N318&gt;Settings!$C$9),"Complete - old items to clear","Complete")))))))</f>
        <v/>
      </c>
    </row>
    <row r="319" customFormat="false" ht="15" hidden="false" customHeight="false" outlineLevel="0" collapsed="false">
      <c r="A319" s="22"/>
      <c r="B319" s="8"/>
      <c r="C319" s="8"/>
      <c r="D319" s="8"/>
      <c r="E319" s="19"/>
      <c r="F319" s="19"/>
      <c r="G319" s="19"/>
      <c r="H319" s="23" t="str">
        <f aca="false">IF(A319="","",N(E319)-N(F319)-N(G319))</f>
        <v/>
      </c>
      <c r="I319" s="17"/>
      <c r="J319" s="8"/>
      <c r="K319" s="17"/>
      <c r="L319" s="8"/>
      <c r="M319" s="17"/>
      <c r="N319" s="24" t="str">
        <f aca="false">IF(OR(A319="",I319=""),"",Settings!$C$6-I319)</f>
        <v/>
      </c>
      <c r="O319" s="10" t="str">
        <f aca="false">IF(A319="","",IF(J319="","Not prepared",IF(ABS(H319)&gt;Settings!$C$8,"Unexplained difference",IF(L319="","Awaiting review",IF(UPPER(TRIM(J319))=UPPER(TRIM(L319)),"Same preparer and reviewer",IF(M319&gt;Settings!$C$11,"Reviewed late",IF(AND(N319&lt;&gt;"",N319&gt;Settings!$C$9),"Complete - old items to clear","Complete")))))))</f>
        <v/>
      </c>
    </row>
    <row r="320" customFormat="false" ht="15" hidden="false" customHeight="false" outlineLevel="0" collapsed="false">
      <c r="A320" s="22"/>
      <c r="B320" s="8"/>
      <c r="C320" s="8"/>
      <c r="D320" s="8"/>
      <c r="E320" s="19"/>
      <c r="F320" s="19"/>
      <c r="G320" s="19"/>
      <c r="H320" s="23" t="str">
        <f aca="false">IF(A320="","",N(E320)-N(F320)-N(G320))</f>
        <v/>
      </c>
      <c r="I320" s="17"/>
      <c r="J320" s="8"/>
      <c r="K320" s="17"/>
      <c r="L320" s="8"/>
      <c r="M320" s="17"/>
      <c r="N320" s="24" t="str">
        <f aca="false">IF(OR(A320="",I320=""),"",Settings!$C$6-I320)</f>
        <v/>
      </c>
      <c r="O320" s="10" t="str">
        <f aca="false">IF(A320="","",IF(J320="","Not prepared",IF(ABS(H320)&gt;Settings!$C$8,"Unexplained difference",IF(L320="","Awaiting review",IF(UPPER(TRIM(J320))=UPPER(TRIM(L320)),"Same preparer and reviewer",IF(M320&gt;Settings!$C$11,"Reviewed late",IF(AND(N320&lt;&gt;"",N320&gt;Settings!$C$9),"Complete - old items to clear","Complete")))))))</f>
        <v/>
      </c>
    </row>
    <row r="321" customFormat="false" ht="15" hidden="false" customHeight="false" outlineLevel="0" collapsed="false">
      <c r="A321" s="22"/>
      <c r="B321" s="8"/>
      <c r="C321" s="8"/>
      <c r="D321" s="8"/>
      <c r="E321" s="19"/>
      <c r="F321" s="19"/>
      <c r="G321" s="19"/>
      <c r="H321" s="23" t="str">
        <f aca="false">IF(A321="","",N(E321)-N(F321)-N(G321))</f>
        <v/>
      </c>
      <c r="I321" s="17"/>
      <c r="J321" s="8"/>
      <c r="K321" s="17"/>
      <c r="L321" s="8"/>
      <c r="M321" s="17"/>
      <c r="N321" s="24" t="str">
        <f aca="false">IF(OR(A321="",I321=""),"",Settings!$C$6-I321)</f>
        <v/>
      </c>
      <c r="O321" s="10" t="str">
        <f aca="false">IF(A321="","",IF(J321="","Not prepared",IF(ABS(H321)&gt;Settings!$C$8,"Unexplained difference",IF(L321="","Awaiting review",IF(UPPER(TRIM(J321))=UPPER(TRIM(L321)),"Same preparer and reviewer",IF(M321&gt;Settings!$C$11,"Reviewed late",IF(AND(N321&lt;&gt;"",N321&gt;Settings!$C$9),"Complete - old items to clear","Complete")))))))</f>
        <v/>
      </c>
    </row>
    <row r="322" customFormat="false" ht="15" hidden="false" customHeight="false" outlineLevel="0" collapsed="false">
      <c r="A322" s="22"/>
      <c r="B322" s="8"/>
      <c r="C322" s="8"/>
      <c r="D322" s="8"/>
      <c r="E322" s="19"/>
      <c r="F322" s="19"/>
      <c r="G322" s="19"/>
      <c r="H322" s="23" t="str">
        <f aca="false">IF(A322="","",N(E322)-N(F322)-N(G322))</f>
        <v/>
      </c>
      <c r="I322" s="17"/>
      <c r="J322" s="8"/>
      <c r="K322" s="17"/>
      <c r="L322" s="8"/>
      <c r="M322" s="17"/>
      <c r="N322" s="24" t="str">
        <f aca="false">IF(OR(A322="",I322=""),"",Settings!$C$6-I322)</f>
        <v/>
      </c>
      <c r="O322" s="10" t="str">
        <f aca="false">IF(A322="","",IF(J322="","Not prepared",IF(ABS(H322)&gt;Settings!$C$8,"Unexplained difference",IF(L322="","Awaiting review",IF(UPPER(TRIM(J322))=UPPER(TRIM(L322)),"Same preparer and reviewer",IF(M322&gt;Settings!$C$11,"Reviewed late",IF(AND(N322&lt;&gt;"",N322&gt;Settings!$C$9),"Complete - old items to clear","Complete")))))))</f>
        <v/>
      </c>
    </row>
    <row r="323" customFormat="false" ht="15" hidden="false" customHeight="false" outlineLevel="0" collapsed="false">
      <c r="A323" s="22"/>
      <c r="B323" s="8"/>
      <c r="C323" s="8"/>
      <c r="D323" s="8"/>
      <c r="E323" s="19"/>
      <c r="F323" s="19"/>
      <c r="G323" s="19"/>
      <c r="H323" s="23" t="str">
        <f aca="false">IF(A323="","",N(E323)-N(F323)-N(G323))</f>
        <v/>
      </c>
      <c r="I323" s="17"/>
      <c r="J323" s="8"/>
      <c r="K323" s="17"/>
      <c r="L323" s="8"/>
      <c r="M323" s="17"/>
      <c r="N323" s="24" t="str">
        <f aca="false">IF(OR(A323="",I323=""),"",Settings!$C$6-I323)</f>
        <v/>
      </c>
      <c r="O323" s="10" t="str">
        <f aca="false">IF(A323="","",IF(J323="","Not prepared",IF(ABS(H323)&gt;Settings!$C$8,"Unexplained difference",IF(L323="","Awaiting review",IF(UPPER(TRIM(J323))=UPPER(TRIM(L323)),"Same preparer and reviewer",IF(M323&gt;Settings!$C$11,"Reviewed late",IF(AND(N323&lt;&gt;"",N323&gt;Settings!$C$9),"Complete - old items to clear","Complete")))))))</f>
        <v/>
      </c>
    </row>
    <row r="324" customFormat="false" ht="15" hidden="false" customHeight="false" outlineLevel="0" collapsed="false">
      <c r="A324" s="22"/>
      <c r="B324" s="8"/>
      <c r="C324" s="8"/>
      <c r="D324" s="8"/>
      <c r="E324" s="19"/>
      <c r="F324" s="19"/>
      <c r="G324" s="19"/>
      <c r="H324" s="23" t="str">
        <f aca="false">IF(A324="","",N(E324)-N(F324)-N(G324))</f>
        <v/>
      </c>
      <c r="I324" s="17"/>
      <c r="J324" s="8"/>
      <c r="K324" s="17"/>
      <c r="L324" s="8"/>
      <c r="M324" s="17"/>
      <c r="N324" s="24" t="str">
        <f aca="false">IF(OR(A324="",I324=""),"",Settings!$C$6-I324)</f>
        <v/>
      </c>
      <c r="O324" s="10" t="str">
        <f aca="false">IF(A324="","",IF(J324="","Not prepared",IF(ABS(H324)&gt;Settings!$C$8,"Unexplained difference",IF(L324="","Awaiting review",IF(UPPER(TRIM(J324))=UPPER(TRIM(L324)),"Same preparer and reviewer",IF(M324&gt;Settings!$C$11,"Reviewed late",IF(AND(N324&lt;&gt;"",N324&gt;Settings!$C$9),"Complete - old items to clear","Complete")))))))</f>
        <v/>
      </c>
    </row>
    <row r="325" customFormat="false" ht="15" hidden="false" customHeight="false" outlineLevel="0" collapsed="false">
      <c r="A325" s="22"/>
      <c r="B325" s="8"/>
      <c r="C325" s="8"/>
      <c r="D325" s="8"/>
      <c r="E325" s="19"/>
      <c r="F325" s="19"/>
      <c r="G325" s="19"/>
      <c r="H325" s="23" t="str">
        <f aca="false">IF(A325="","",N(E325)-N(F325)-N(G325))</f>
        <v/>
      </c>
      <c r="I325" s="17"/>
      <c r="J325" s="8"/>
      <c r="K325" s="17"/>
      <c r="L325" s="8"/>
      <c r="M325" s="17"/>
      <c r="N325" s="24" t="str">
        <f aca="false">IF(OR(A325="",I325=""),"",Settings!$C$6-I325)</f>
        <v/>
      </c>
      <c r="O325" s="10" t="str">
        <f aca="false">IF(A325="","",IF(J325="","Not prepared",IF(ABS(H325)&gt;Settings!$C$8,"Unexplained difference",IF(L325="","Awaiting review",IF(UPPER(TRIM(J325))=UPPER(TRIM(L325)),"Same preparer and reviewer",IF(M325&gt;Settings!$C$11,"Reviewed late",IF(AND(N325&lt;&gt;"",N325&gt;Settings!$C$9),"Complete - old items to clear","Complete")))))))</f>
        <v/>
      </c>
    </row>
    <row r="326" customFormat="false" ht="15" hidden="false" customHeight="false" outlineLevel="0" collapsed="false">
      <c r="A326" s="22"/>
      <c r="B326" s="8"/>
      <c r="C326" s="8"/>
      <c r="D326" s="8"/>
      <c r="E326" s="19"/>
      <c r="F326" s="19"/>
      <c r="G326" s="19"/>
      <c r="H326" s="23" t="str">
        <f aca="false">IF(A326="","",N(E326)-N(F326)-N(G326))</f>
        <v/>
      </c>
      <c r="I326" s="17"/>
      <c r="J326" s="8"/>
      <c r="K326" s="17"/>
      <c r="L326" s="8"/>
      <c r="M326" s="17"/>
      <c r="N326" s="24" t="str">
        <f aca="false">IF(OR(A326="",I326=""),"",Settings!$C$6-I326)</f>
        <v/>
      </c>
      <c r="O326" s="10" t="str">
        <f aca="false">IF(A326="","",IF(J326="","Not prepared",IF(ABS(H326)&gt;Settings!$C$8,"Unexplained difference",IF(L326="","Awaiting review",IF(UPPER(TRIM(J326))=UPPER(TRIM(L326)),"Same preparer and reviewer",IF(M326&gt;Settings!$C$11,"Reviewed late",IF(AND(N326&lt;&gt;"",N326&gt;Settings!$C$9),"Complete - old items to clear","Complete")))))))</f>
        <v/>
      </c>
    </row>
    <row r="327" customFormat="false" ht="15" hidden="false" customHeight="false" outlineLevel="0" collapsed="false">
      <c r="A327" s="22"/>
      <c r="B327" s="8"/>
      <c r="C327" s="8"/>
      <c r="D327" s="8"/>
      <c r="E327" s="19"/>
      <c r="F327" s="19"/>
      <c r="G327" s="19"/>
      <c r="H327" s="23" t="str">
        <f aca="false">IF(A327="","",N(E327)-N(F327)-N(G327))</f>
        <v/>
      </c>
      <c r="I327" s="17"/>
      <c r="J327" s="8"/>
      <c r="K327" s="17"/>
      <c r="L327" s="8"/>
      <c r="M327" s="17"/>
      <c r="N327" s="24" t="str">
        <f aca="false">IF(OR(A327="",I327=""),"",Settings!$C$6-I327)</f>
        <v/>
      </c>
      <c r="O327" s="10" t="str">
        <f aca="false">IF(A327="","",IF(J327="","Not prepared",IF(ABS(H327)&gt;Settings!$C$8,"Unexplained difference",IF(L327="","Awaiting review",IF(UPPER(TRIM(J327))=UPPER(TRIM(L327)),"Same preparer and reviewer",IF(M327&gt;Settings!$C$11,"Reviewed late",IF(AND(N327&lt;&gt;"",N327&gt;Settings!$C$9),"Complete - old items to clear","Complete")))))))</f>
        <v/>
      </c>
    </row>
    <row r="328" customFormat="false" ht="15" hidden="false" customHeight="false" outlineLevel="0" collapsed="false">
      <c r="A328" s="22"/>
      <c r="B328" s="8"/>
      <c r="C328" s="8"/>
      <c r="D328" s="8"/>
      <c r="E328" s="19"/>
      <c r="F328" s="19"/>
      <c r="G328" s="19"/>
      <c r="H328" s="23" t="str">
        <f aca="false">IF(A328="","",N(E328)-N(F328)-N(G328))</f>
        <v/>
      </c>
      <c r="I328" s="17"/>
      <c r="J328" s="8"/>
      <c r="K328" s="17"/>
      <c r="L328" s="8"/>
      <c r="M328" s="17"/>
      <c r="N328" s="24" t="str">
        <f aca="false">IF(OR(A328="",I328=""),"",Settings!$C$6-I328)</f>
        <v/>
      </c>
      <c r="O328" s="10" t="str">
        <f aca="false">IF(A328="","",IF(J328="","Not prepared",IF(ABS(H328)&gt;Settings!$C$8,"Unexplained difference",IF(L328="","Awaiting review",IF(UPPER(TRIM(J328))=UPPER(TRIM(L328)),"Same preparer and reviewer",IF(M328&gt;Settings!$C$11,"Reviewed late",IF(AND(N328&lt;&gt;"",N328&gt;Settings!$C$9),"Complete - old items to clear","Complete")))))))</f>
        <v/>
      </c>
    </row>
    <row r="329" customFormat="false" ht="15" hidden="false" customHeight="false" outlineLevel="0" collapsed="false">
      <c r="A329" s="22"/>
      <c r="B329" s="8"/>
      <c r="C329" s="8"/>
      <c r="D329" s="8"/>
      <c r="E329" s="19"/>
      <c r="F329" s="19"/>
      <c r="G329" s="19"/>
      <c r="H329" s="23" t="str">
        <f aca="false">IF(A329="","",N(E329)-N(F329)-N(G329))</f>
        <v/>
      </c>
      <c r="I329" s="17"/>
      <c r="J329" s="8"/>
      <c r="K329" s="17"/>
      <c r="L329" s="8"/>
      <c r="M329" s="17"/>
      <c r="N329" s="24" t="str">
        <f aca="false">IF(OR(A329="",I329=""),"",Settings!$C$6-I329)</f>
        <v/>
      </c>
      <c r="O329" s="10" t="str">
        <f aca="false">IF(A329="","",IF(J329="","Not prepared",IF(ABS(H329)&gt;Settings!$C$8,"Unexplained difference",IF(L329="","Awaiting review",IF(UPPER(TRIM(J329))=UPPER(TRIM(L329)),"Same preparer and reviewer",IF(M329&gt;Settings!$C$11,"Reviewed late",IF(AND(N329&lt;&gt;"",N329&gt;Settings!$C$9),"Complete - old items to clear","Complete")))))))</f>
        <v/>
      </c>
    </row>
    <row r="330" customFormat="false" ht="15" hidden="false" customHeight="false" outlineLevel="0" collapsed="false">
      <c r="A330" s="22"/>
      <c r="B330" s="8"/>
      <c r="C330" s="8"/>
      <c r="D330" s="8"/>
      <c r="E330" s="19"/>
      <c r="F330" s="19"/>
      <c r="G330" s="19"/>
      <c r="H330" s="23" t="str">
        <f aca="false">IF(A330="","",N(E330)-N(F330)-N(G330))</f>
        <v/>
      </c>
      <c r="I330" s="17"/>
      <c r="J330" s="8"/>
      <c r="K330" s="17"/>
      <c r="L330" s="8"/>
      <c r="M330" s="17"/>
      <c r="N330" s="24" t="str">
        <f aca="false">IF(OR(A330="",I330=""),"",Settings!$C$6-I330)</f>
        <v/>
      </c>
      <c r="O330" s="10" t="str">
        <f aca="false">IF(A330="","",IF(J330="","Not prepared",IF(ABS(H330)&gt;Settings!$C$8,"Unexplained difference",IF(L330="","Awaiting review",IF(UPPER(TRIM(J330))=UPPER(TRIM(L330)),"Same preparer and reviewer",IF(M330&gt;Settings!$C$11,"Reviewed late",IF(AND(N330&lt;&gt;"",N330&gt;Settings!$C$9),"Complete - old items to clear","Complete")))))))</f>
        <v/>
      </c>
    </row>
    <row r="331" customFormat="false" ht="15" hidden="false" customHeight="false" outlineLevel="0" collapsed="false">
      <c r="A331" s="22"/>
      <c r="B331" s="8"/>
      <c r="C331" s="8"/>
      <c r="D331" s="8"/>
      <c r="E331" s="19"/>
      <c r="F331" s="19"/>
      <c r="G331" s="19"/>
      <c r="H331" s="23" t="str">
        <f aca="false">IF(A331="","",N(E331)-N(F331)-N(G331))</f>
        <v/>
      </c>
      <c r="I331" s="17"/>
      <c r="J331" s="8"/>
      <c r="K331" s="17"/>
      <c r="L331" s="8"/>
      <c r="M331" s="17"/>
      <c r="N331" s="24" t="str">
        <f aca="false">IF(OR(A331="",I331=""),"",Settings!$C$6-I331)</f>
        <v/>
      </c>
      <c r="O331" s="10" t="str">
        <f aca="false">IF(A331="","",IF(J331="","Not prepared",IF(ABS(H331)&gt;Settings!$C$8,"Unexplained difference",IF(L331="","Awaiting review",IF(UPPER(TRIM(J331))=UPPER(TRIM(L331)),"Same preparer and reviewer",IF(M331&gt;Settings!$C$11,"Reviewed late",IF(AND(N331&lt;&gt;"",N331&gt;Settings!$C$9),"Complete - old items to clear","Complete")))))))</f>
        <v/>
      </c>
    </row>
    <row r="332" customFormat="false" ht="15" hidden="false" customHeight="false" outlineLevel="0" collapsed="false">
      <c r="A332" s="22"/>
      <c r="B332" s="8"/>
      <c r="C332" s="8"/>
      <c r="D332" s="8"/>
      <c r="E332" s="19"/>
      <c r="F332" s="19"/>
      <c r="G332" s="19"/>
      <c r="H332" s="23" t="str">
        <f aca="false">IF(A332="","",N(E332)-N(F332)-N(G332))</f>
        <v/>
      </c>
      <c r="I332" s="17"/>
      <c r="J332" s="8"/>
      <c r="K332" s="17"/>
      <c r="L332" s="8"/>
      <c r="M332" s="17"/>
      <c r="N332" s="24" t="str">
        <f aca="false">IF(OR(A332="",I332=""),"",Settings!$C$6-I332)</f>
        <v/>
      </c>
      <c r="O332" s="10" t="str">
        <f aca="false">IF(A332="","",IF(J332="","Not prepared",IF(ABS(H332)&gt;Settings!$C$8,"Unexplained difference",IF(L332="","Awaiting review",IF(UPPER(TRIM(J332))=UPPER(TRIM(L332)),"Same preparer and reviewer",IF(M332&gt;Settings!$C$11,"Reviewed late",IF(AND(N332&lt;&gt;"",N332&gt;Settings!$C$9),"Complete - old items to clear","Complete")))))))</f>
        <v/>
      </c>
    </row>
    <row r="333" customFormat="false" ht="15" hidden="false" customHeight="false" outlineLevel="0" collapsed="false">
      <c r="A333" s="22"/>
      <c r="B333" s="8"/>
      <c r="C333" s="8"/>
      <c r="D333" s="8"/>
      <c r="E333" s="19"/>
      <c r="F333" s="19"/>
      <c r="G333" s="19"/>
      <c r="H333" s="23" t="str">
        <f aca="false">IF(A333="","",N(E333)-N(F333)-N(G333))</f>
        <v/>
      </c>
      <c r="I333" s="17"/>
      <c r="J333" s="8"/>
      <c r="K333" s="17"/>
      <c r="L333" s="8"/>
      <c r="M333" s="17"/>
      <c r="N333" s="24" t="str">
        <f aca="false">IF(OR(A333="",I333=""),"",Settings!$C$6-I333)</f>
        <v/>
      </c>
      <c r="O333" s="10" t="str">
        <f aca="false">IF(A333="","",IF(J333="","Not prepared",IF(ABS(H333)&gt;Settings!$C$8,"Unexplained difference",IF(L333="","Awaiting review",IF(UPPER(TRIM(J333))=UPPER(TRIM(L333)),"Same preparer and reviewer",IF(M333&gt;Settings!$C$11,"Reviewed late",IF(AND(N333&lt;&gt;"",N333&gt;Settings!$C$9),"Complete - old items to clear","Complete")))))))</f>
        <v/>
      </c>
    </row>
    <row r="334" customFormat="false" ht="15" hidden="false" customHeight="false" outlineLevel="0" collapsed="false">
      <c r="A334" s="22"/>
      <c r="B334" s="8"/>
      <c r="C334" s="8"/>
      <c r="D334" s="8"/>
      <c r="E334" s="19"/>
      <c r="F334" s="19"/>
      <c r="G334" s="19"/>
      <c r="H334" s="23" t="str">
        <f aca="false">IF(A334="","",N(E334)-N(F334)-N(G334))</f>
        <v/>
      </c>
      <c r="I334" s="17"/>
      <c r="J334" s="8"/>
      <c r="K334" s="17"/>
      <c r="L334" s="8"/>
      <c r="M334" s="17"/>
      <c r="N334" s="24" t="str">
        <f aca="false">IF(OR(A334="",I334=""),"",Settings!$C$6-I334)</f>
        <v/>
      </c>
      <c r="O334" s="10" t="str">
        <f aca="false">IF(A334="","",IF(J334="","Not prepared",IF(ABS(H334)&gt;Settings!$C$8,"Unexplained difference",IF(L334="","Awaiting review",IF(UPPER(TRIM(J334))=UPPER(TRIM(L334)),"Same preparer and reviewer",IF(M334&gt;Settings!$C$11,"Reviewed late",IF(AND(N334&lt;&gt;"",N334&gt;Settings!$C$9),"Complete - old items to clear","Complete")))))))</f>
        <v/>
      </c>
    </row>
    <row r="335" customFormat="false" ht="15" hidden="false" customHeight="false" outlineLevel="0" collapsed="false">
      <c r="A335" s="22"/>
      <c r="B335" s="8"/>
      <c r="C335" s="8"/>
      <c r="D335" s="8"/>
      <c r="E335" s="19"/>
      <c r="F335" s="19"/>
      <c r="G335" s="19"/>
      <c r="H335" s="23" t="str">
        <f aca="false">IF(A335="","",N(E335)-N(F335)-N(G335))</f>
        <v/>
      </c>
      <c r="I335" s="17"/>
      <c r="J335" s="8"/>
      <c r="K335" s="17"/>
      <c r="L335" s="8"/>
      <c r="M335" s="17"/>
      <c r="N335" s="24" t="str">
        <f aca="false">IF(OR(A335="",I335=""),"",Settings!$C$6-I335)</f>
        <v/>
      </c>
      <c r="O335" s="10" t="str">
        <f aca="false">IF(A335="","",IF(J335="","Not prepared",IF(ABS(H335)&gt;Settings!$C$8,"Unexplained difference",IF(L335="","Awaiting review",IF(UPPER(TRIM(J335))=UPPER(TRIM(L335)),"Same preparer and reviewer",IF(M335&gt;Settings!$C$11,"Reviewed late",IF(AND(N335&lt;&gt;"",N335&gt;Settings!$C$9),"Complete - old items to clear","Complete")))))))</f>
        <v/>
      </c>
    </row>
    <row r="336" customFormat="false" ht="15" hidden="false" customHeight="false" outlineLevel="0" collapsed="false">
      <c r="A336" s="22"/>
      <c r="B336" s="8"/>
      <c r="C336" s="8"/>
      <c r="D336" s="8"/>
      <c r="E336" s="19"/>
      <c r="F336" s="19"/>
      <c r="G336" s="19"/>
      <c r="H336" s="23" t="str">
        <f aca="false">IF(A336="","",N(E336)-N(F336)-N(G336))</f>
        <v/>
      </c>
      <c r="I336" s="17"/>
      <c r="J336" s="8"/>
      <c r="K336" s="17"/>
      <c r="L336" s="8"/>
      <c r="M336" s="17"/>
      <c r="N336" s="24" t="str">
        <f aca="false">IF(OR(A336="",I336=""),"",Settings!$C$6-I336)</f>
        <v/>
      </c>
      <c r="O336" s="10" t="str">
        <f aca="false">IF(A336="","",IF(J336="","Not prepared",IF(ABS(H336)&gt;Settings!$C$8,"Unexplained difference",IF(L336="","Awaiting review",IF(UPPER(TRIM(J336))=UPPER(TRIM(L336)),"Same preparer and reviewer",IF(M336&gt;Settings!$C$11,"Reviewed late",IF(AND(N336&lt;&gt;"",N336&gt;Settings!$C$9),"Complete - old items to clear","Complete")))))))</f>
        <v/>
      </c>
    </row>
    <row r="337" customFormat="false" ht="15" hidden="false" customHeight="false" outlineLevel="0" collapsed="false">
      <c r="A337" s="22"/>
      <c r="B337" s="8"/>
      <c r="C337" s="8"/>
      <c r="D337" s="8"/>
      <c r="E337" s="19"/>
      <c r="F337" s="19"/>
      <c r="G337" s="19"/>
      <c r="H337" s="23" t="str">
        <f aca="false">IF(A337="","",N(E337)-N(F337)-N(G337))</f>
        <v/>
      </c>
      <c r="I337" s="17"/>
      <c r="J337" s="8"/>
      <c r="K337" s="17"/>
      <c r="L337" s="8"/>
      <c r="M337" s="17"/>
      <c r="N337" s="24" t="str">
        <f aca="false">IF(OR(A337="",I337=""),"",Settings!$C$6-I337)</f>
        <v/>
      </c>
      <c r="O337" s="10" t="str">
        <f aca="false">IF(A337="","",IF(J337="","Not prepared",IF(ABS(H337)&gt;Settings!$C$8,"Unexplained difference",IF(L337="","Awaiting review",IF(UPPER(TRIM(J337))=UPPER(TRIM(L337)),"Same preparer and reviewer",IF(M337&gt;Settings!$C$11,"Reviewed late",IF(AND(N337&lt;&gt;"",N337&gt;Settings!$C$9),"Complete - old items to clear","Complete")))))))</f>
        <v/>
      </c>
    </row>
    <row r="338" customFormat="false" ht="15" hidden="false" customHeight="false" outlineLevel="0" collapsed="false">
      <c r="A338" s="22"/>
      <c r="B338" s="8"/>
      <c r="C338" s="8"/>
      <c r="D338" s="8"/>
      <c r="E338" s="19"/>
      <c r="F338" s="19"/>
      <c r="G338" s="19"/>
      <c r="H338" s="23" t="str">
        <f aca="false">IF(A338="","",N(E338)-N(F338)-N(G338))</f>
        <v/>
      </c>
      <c r="I338" s="17"/>
      <c r="J338" s="8"/>
      <c r="K338" s="17"/>
      <c r="L338" s="8"/>
      <c r="M338" s="17"/>
      <c r="N338" s="24" t="str">
        <f aca="false">IF(OR(A338="",I338=""),"",Settings!$C$6-I338)</f>
        <v/>
      </c>
      <c r="O338" s="10" t="str">
        <f aca="false">IF(A338="","",IF(J338="","Not prepared",IF(ABS(H338)&gt;Settings!$C$8,"Unexplained difference",IF(L338="","Awaiting review",IF(UPPER(TRIM(J338))=UPPER(TRIM(L338)),"Same preparer and reviewer",IF(M338&gt;Settings!$C$11,"Reviewed late",IF(AND(N338&lt;&gt;"",N338&gt;Settings!$C$9),"Complete - old items to clear","Complete")))))))</f>
        <v/>
      </c>
    </row>
    <row r="339" customFormat="false" ht="15" hidden="false" customHeight="false" outlineLevel="0" collapsed="false">
      <c r="A339" s="22"/>
      <c r="B339" s="8"/>
      <c r="C339" s="8"/>
      <c r="D339" s="8"/>
      <c r="E339" s="19"/>
      <c r="F339" s="19"/>
      <c r="G339" s="19"/>
      <c r="H339" s="23" t="str">
        <f aca="false">IF(A339="","",N(E339)-N(F339)-N(G339))</f>
        <v/>
      </c>
      <c r="I339" s="17"/>
      <c r="J339" s="8"/>
      <c r="K339" s="17"/>
      <c r="L339" s="8"/>
      <c r="M339" s="17"/>
      <c r="N339" s="24" t="str">
        <f aca="false">IF(OR(A339="",I339=""),"",Settings!$C$6-I339)</f>
        <v/>
      </c>
      <c r="O339" s="10" t="str">
        <f aca="false">IF(A339="","",IF(J339="","Not prepared",IF(ABS(H339)&gt;Settings!$C$8,"Unexplained difference",IF(L339="","Awaiting review",IF(UPPER(TRIM(J339))=UPPER(TRIM(L339)),"Same preparer and reviewer",IF(M339&gt;Settings!$C$11,"Reviewed late",IF(AND(N339&lt;&gt;"",N339&gt;Settings!$C$9),"Complete - old items to clear","Complete")))))))</f>
        <v/>
      </c>
    </row>
    <row r="340" customFormat="false" ht="15" hidden="false" customHeight="false" outlineLevel="0" collapsed="false">
      <c r="A340" s="22"/>
      <c r="B340" s="8"/>
      <c r="C340" s="8"/>
      <c r="D340" s="8"/>
      <c r="E340" s="19"/>
      <c r="F340" s="19"/>
      <c r="G340" s="19"/>
      <c r="H340" s="23" t="str">
        <f aca="false">IF(A340="","",N(E340)-N(F340)-N(G340))</f>
        <v/>
      </c>
      <c r="I340" s="17"/>
      <c r="J340" s="8"/>
      <c r="K340" s="17"/>
      <c r="L340" s="8"/>
      <c r="M340" s="17"/>
      <c r="N340" s="24" t="str">
        <f aca="false">IF(OR(A340="",I340=""),"",Settings!$C$6-I340)</f>
        <v/>
      </c>
      <c r="O340" s="10" t="str">
        <f aca="false">IF(A340="","",IF(J340="","Not prepared",IF(ABS(H340)&gt;Settings!$C$8,"Unexplained difference",IF(L340="","Awaiting review",IF(UPPER(TRIM(J340))=UPPER(TRIM(L340)),"Same preparer and reviewer",IF(M340&gt;Settings!$C$11,"Reviewed late",IF(AND(N340&lt;&gt;"",N340&gt;Settings!$C$9),"Complete - old items to clear","Complete")))))))</f>
        <v/>
      </c>
    </row>
    <row r="341" customFormat="false" ht="15" hidden="false" customHeight="false" outlineLevel="0" collapsed="false">
      <c r="A341" s="22"/>
      <c r="B341" s="8"/>
      <c r="C341" s="8"/>
      <c r="D341" s="8"/>
      <c r="E341" s="19"/>
      <c r="F341" s="19"/>
      <c r="G341" s="19"/>
      <c r="H341" s="23" t="str">
        <f aca="false">IF(A341="","",N(E341)-N(F341)-N(G341))</f>
        <v/>
      </c>
      <c r="I341" s="17"/>
      <c r="J341" s="8"/>
      <c r="K341" s="17"/>
      <c r="L341" s="8"/>
      <c r="M341" s="17"/>
      <c r="N341" s="24" t="str">
        <f aca="false">IF(OR(A341="",I341=""),"",Settings!$C$6-I341)</f>
        <v/>
      </c>
      <c r="O341" s="10" t="str">
        <f aca="false">IF(A341="","",IF(J341="","Not prepared",IF(ABS(H341)&gt;Settings!$C$8,"Unexplained difference",IF(L341="","Awaiting review",IF(UPPER(TRIM(J341))=UPPER(TRIM(L341)),"Same preparer and reviewer",IF(M341&gt;Settings!$C$11,"Reviewed late",IF(AND(N341&lt;&gt;"",N341&gt;Settings!$C$9),"Complete - old items to clear","Complete")))))))</f>
        <v/>
      </c>
    </row>
    <row r="342" customFormat="false" ht="15" hidden="false" customHeight="false" outlineLevel="0" collapsed="false">
      <c r="A342" s="22"/>
      <c r="B342" s="8"/>
      <c r="C342" s="8"/>
      <c r="D342" s="8"/>
      <c r="E342" s="19"/>
      <c r="F342" s="19"/>
      <c r="G342" s="19"/>
      <c r="H342" s="23" t="str">
        <f aca="false">IF(A342="","",N(E342)-N(F342)-N(G342))</f>
        <v/>
      </c>
      <c r="I342" s="17"/>
      <c r="J342" s="8"/>
      <c r="K342" s="17"/>
      <c r="L342" s="8"/>
      <c r="M342" s="17"/>
      <c r="N342" s="24" t="str">
        <f aca="false">IF(OR(A342="",I342=""),"",Settings!$C$6-I342)</f>
        <v/>
      </c>
      <c r="O342" s="10" t="str">
        <f aca="false">IF(A342="","",IF(J342="","Not prepared",IF(ABS(H342)&gt;Settings!$C$8,"Unexplained difference",IF(L342="","Awaiting review",IF(UPPER(TRIM(J342))=UPPER(TRIM(L342)),"Same preparer and reviewer",IF(M342&gt;Settings!$C$11,"Reviewed late",IF(AND(N342&lt;&gt;"",N342&gt;Settings!$C$9),"Complete - old items to clear","Complete")))))))</f>
        <v/>
      </c>
    </row>
    <row r="343" customFormat="false" ht="15" hidden="false" customHeight="false" outlineLevel="0" collapsed="false">
      <c r="A343" s="22"/>
      <c r="B343" s="8"/>
      <c r="C343" s="8"/>
      <c r="D343" s="8"/>
      <c r="E343" s="19"/>
      <c r="F343" s="19"/>
      <c r="G343" s="19"/>
      <c r="H343" s="23" t="str">
        <f aca="false">IF(A343="","",N(E343)-N(F343)-N(G343))</f>
        <v/>
      </c>
      <c r="I343" s="17"/>
      <c r="J343" s="8"/>
      <c r="K343" s="17"/>
      <c r="L343" s="8"/>
      <c r="M343" s="17"/>
      <c r="N343" s="24" t="str">
        <f aca="false">IF(OR(A343="",I343=""),"",Settings!$C$6-I343)</f>
        <v/>
      </c>
      <c r="O343" s="10" t="str">
        <f aca="false">IF(A343="","",IF(J343="","Not prepared",IF(ABS(H343)&gt;Settings!$C$8,"Unexplained difference",IF(L343="","Awaiting review",IF(UPPER(TRIM(J343))=UPPER(TRIM(L343)),"Same preparer and reviewer",IF(M343&gt;Settings!$C$11,"Reviewed late",IF(AND(N343&lt;&gt;"",N343&gt;Settings!$C$9),"Complete - old items to clear","Complete")))))))</f>
        <v/>
      </c>
    </row>
    <row r="344" customFormat="false" ht="15" hidden="false" customHeight="false" outlineLevel="0" collapsed="false">
      <c r="A344" s="22"/>
      <c r="B344" s="8"/>
      <c r="C344" s="8"/>
      <c r="D344" s="8"/>
      <c r="E344" s="19"/>
      <c r="F344" s="19"/>
      <c r="G344" s="19"/>
      <c r="H344" s="23" t="str">
        <f aca="false">IF(A344="","",N(E344)-N(F344)-N(G344))</f>
        <v/>
      </c>
      <c r="I344" s="17"/>
      <c r="J344" s="8"/>
      <c r="K344" s="17"/>
      <c r="L344" s="8"/>
      <c r="M344" s="17"/>
      <c r="N344" s="24" t="str">
        <f aca="false">IF(OR(A344="",I344=""),"",Settings!$C$6-I344)</f>
        <v/>
      </c>
      <c r="O344" s="10" t="str">
        <f aca="false">IF(A344="","",IF(J344="","Not prepared",IF(ABS(H344)&gt;Settings!$C$8,"Unexplained difference",IF(L344="","Awaiting review",IF(UPPER(TRIM(J344))=UPPER(TRIM(L344)),"Same preparer and reviewer",IF(M344&gt;Settings!$C$11,"Reviewed late",IF(AND(N344&lt;&gt;"",N344&gt;Settings!$C$9),"Complete - old items to clear","Complete")))))))</f>
        <v/>
      </c>
    </row>
    <row r="345" customFormat="false" ht="15" hidden="false" customHeight="false" outlineLevel="0" collapsed="false">
      <c r="A345" s="22"/>
      <c r="B345" s="8"/>
      <c r="C345" s="8"/>
      <c r="D345" s="8"/>
      <c r="E345" s="19"/>
      <c r="F345" s="19"/>
      <c r="G345" s="19"/>
      <c r="H345" s="23" t="str">
        <f aca="false">IF(A345="","",N(E345)-N(F345)-N(G345))</f>
        <v/>
      </c>
      <c r="I345" s="17"/>
      <c r="J345" s="8"/>
      <c r="K345" s="17"/>
      <c r="L345" s="8"/>
      <c r="M345" s="17"/>
      <c r="N345" s="24" t="str">
        <f aca="false">IF(OR(A345="",I345=""),"",Settings!$C$6-I345)</f>
        <v/>
      </c>
      <c r="O345" s="10" t="str">
        <f aca="false">IF(A345="","",IF(J345="","Not prepared",IF(ABS(H345)&gt;Settings!$C$8,"Unexplained difference",IF(L345="","Awaiting review",IF(UPPER(TRIM(J345))=UPPER(TRIM(L345)),"Same preparer and reviewer",IF(M345&gt;Settings!$C$11,"Reviewed late",IF(AND(N345&lt;&gt;"",N345&gt;Settings!$C$9),"Complete - old items to clear","Complete")))))))</f>
        <v/>
      </c>
    </row>
    <row r="346" customFormat="false" ht="15" hidden="false" customHeight="false" outlineLevel="0" collapsed="false">
      <c r="A346" s="22"/>
      <c r="B346" s="8"/>
      <c r="C346" s="8"/>
      <c r="D346" s="8"/>
      <c r="E346" s="19"/>
      <c r="F346" s="19"/>
      <c r="G346" s="19"/>
      <c r="H346" s="23" t="str">
        <f aca="false">IF(A346="","",N(E346)-N(F346)-N(G346))</f>
        <v/>
      </c>
      <c r="I346" s="17"/>
      <c r="J346" s="8"/>
      <c r="K346" s="17"/>
      <c r="L346" s="8"/>
      <c r="M346" s="17"/>
      <c r="N346" s="24" t="str">
        <f aca="false">IF(OR(A346="",I346=""),"",Settings!$C$6-I346)</f>
        <v/>
      </c>
      <c r="O346" s="10" t="str">
        <f aca="false">IF(A346="","",IF(J346="","Not prepared",IF(ABS(H346)&gt;Settings!$C$8,"Unexplained difference",IF(L346="","Awaiting review",IF(UPPER(TRIM(J346))=UPPER(TRIM(L346)),"Same preparer and reviewer",IF(M346&gt;Settings!$C$11,"Reviewed late",IF(AND(N346&lt;&gt;"",N346&gt;Settings!$C$9),"Complete - old items to clear","Complete")))))))</f>
        <v/>
      </c>
    </row>
    <row r="347" customFormat="false" ht="15" hidden="false" customHeight="false" outlineLevel="0" collapsed="false">
      <c r="A347" s="22"/>
      <c r="B347" s="8"/>
      <c r="C347" s="8"/>
      <c r="D347" s="8"/>
      <c r="E347" s="19"/>
      <c r="F347" s="19"/>
      <c r="G347" s="19"/>
      <c r="H347" s="23" t="str">
        <f aca="false">IF(A347="","",N(E347)-N(F347)-N(G347))</f>
        <v/>
      </c>
      <c r="I347" s="17"/>
      <c r="J347" s="8"/>
      <c r="K347" s="17"/>
      <c r="L347" s="8"/>
      <c r="M347" s="17"/>
      <c r="N347" s="24" t="str">
        <f aca="false">IF(OR(A347="",I347=""),"",Settings!$C$6-I347)</f>
        <v/>
      </c>
      <c r="O347" s="10" t="str">
        <f aca="false">IF(A347="","",IF(J347="","Not prepared",IF(ABS(H347)&gt;Settings!$C$8,"Unexplained difference",IF(L347="","Awaiting review",IF(UPPER(TRIM(J347))=UPPER(TRIM(L347)),"Same preparer and reviewer",IF(M347&gt;Settings!$C$11,"Reviewed late",IF(AND(N347&lt;&gt;"",N347&gt;Settings!$C$9),"Complete - old items to clear","Complete")))))))</f>
        <v/>
      </c>
    </row>
    <row r="348" customFormat="false" ht="15" hidden="false" customHeight="false" outlineLevel="0" collapsed="false">
      <c r="A348" s="22"/>
      <c r="B348" s="8"/>
      <c r="C348" s="8"/>
      <c r="D348" s="8"/>
      <c r="E348" s="19"/>
      <c r="F348" s="19"/>
      <c r="G348" s="19"/>
      <c r="H348" s="23" t="str">
        <f aca="false">IF(A348="","",N(E348)-N(F348)-N(G348))</f>
        <v/>
      </c>
      <c r="I348" s="17"/>
      <c r="J348" s="8"/>
      <c r="K348" s="17"/>
      <c r="L348" s="8"/>
      <c r="M348" s="17"/>
      <c r="N348" s="24" t="str">
        <f aca="false">IF(OR(A348="",I348=""),"",Settings!$C$6-I348)</f>
        <v/>
      </c>
      <c r="O348" s="10" t="str">
        <f aca="false">IF(A348="","",IF(J348="","Not prepared",IF(ABS(H348)&gt;Settings!$C$8,"Unexplained difference",IF(L348="","Awaiting review",IF(UPPER(TRIM(J348))=UPPER(TRIM(L348)),"Same preparer and reviewer",IF(M348&gt;Settings!$C$11,"Reviewed late",IF(AND(N348&lt;&gt;"",N348&gt;Settings!$C$9),"Complete - old items to clear","Complete")))))))</f>
        <v/>
      </c>
    </row>
    <row r="349" customFormat="false" ht="15" hidden="false" customHeight="false" outlineLevel="0" collapsed="false">
      <c r="A349" s="22"/>
      <c r="B349" s="8"/>
      <c r="C349" s="8"/>
      <c r="D349" s="8"/>
      <c r="E349" s="19"/>
      <c r="F349" s="19"/>
      <c r="G349" s="19"/>
      <c r="H349" s="23" t="str">
        <f aca="false">IF(A349="","",N(E349)-N(F349)-N(G349))</f>
        <v/>
      </c>
      <c r="I349" s="17"/>
      <c r="J349" s="8"/>
      <c r="K349" s="17"/>
      <c r="L349" s="8"/>
      <c r="M349" s="17"/>
      <c r="N349" s="24" t="str">
        <f aca="false">IF(OR(A349="",I349=""),"",Settings!$C$6-I349)</f>
        <v/>
      </c>
      <c r="O349" s="10" t="str">
        <f aca="false">IF(A349="","",IF(J349="","Not prepared",IF(ABS(H349)&gt;Settings!$C$8,"Unexplained difference",IF(L349="","Awaiting review",IF(UPPER(TRIM(J349))=UPPER(TRIM(L349)),"Same preparer and reviewer",IF(M349&gt;Settings!$C$11,"Reviewed late",IF(AND(N349&lt;&gt;"",N349&gt;Settings!$C$9),"Complete - old items to clear","Complete")))))))</f>
        <v/>
      </c>
    </row>
    <row r="350" customFormat="false" ht="15" hidden="false" customHeight="false" outlineLevel="0" collapsed="false">
      <c r="A350" s="22"/>
      <c r="B350" s="8"/>
      <c r="C350" s="8"/>
      <c r="D350" s="8"/>
      <c r="E350" s="19"/>
      <c r="F350" s="19"/>
      <c r="G350" s="19"/>
      <c r="H350" s="23" t="str">
        <f aca="false">IF(A350="","",N(E350)-N(F350)-N(G350))</f>
        <v/>
      </c>
      <c r="I350" s="17"/>
      <c r="J350" s="8"/>
      <c r="K350" s="17"/>
      <c r="L350" s="8"/>
      <c r="M350" s="17"/>
      <c r="N350" s="24" t="str">
        <f aca="false">IF(OR(A350="",I350=""),"",Settings!$C$6-I350)</f>
        <v/>
      </c>
      <c r="O350" s="10" t="str">
        <f aca="false">IF(A350="","",IF(J350="","Not prepared",IF(ABS(H350)&gt;Settings!$C$8,"Unexplained difference",IF(L350="","Awaiting review",IF(UPPER(TRIM(J350))=UPPER(TRIM(L350)),"Same preparer and reviewer",IF(M350&gt;Settings!$C$11,"Reviewed late",IF(AND(N350&lt;&gt;"",N350&gt;Settings!$C$9),"Complete - old items to clear","Complete")))))))</f>
        <v/>
      </c>
    </row>
    <row r="351" customFormat="false" ht="15" hidden="false" customHeight="false" outlineLevel="0" collapsed="false">
      <c r="A351" s="22"/>
      <c r="B351" s="8"/>
      <c r="C351" s="8"/>
      <c r="D351" s="8"/>
      <c r="E351" s="19"/>
      <c r="F351" s="19"/>
      <c r="G351" s="19"/>
      <c r="H351" s="23" t="str">
        <f aca="false">IF(A351="","",N(E351)-N(F351)-N(G351))</f>
        <v/>
      </c>
      <c r="I351" s="17"/>
      <c r="J351" s="8"/>
      <c r="K351" s="17"/>
      <c r="L351" s="8"/>
      <c r="M351" s="17"/>
      <c r="N351" s="24" t="str">
        <f aca="false">IF(OR(A351="",I351=""),"",Settings!$C$6-I351)</f>
        <v/>
      </c>
      <c r="O351" s="10" t="str">
        <f aca="false">IF(A351="","",IF(J351="","Not prepared",IF(ABS(H351)&gt;Settings!$C$8,"Unexplained difference",IF(L351="","Awaiting review",IF(UPPER(TRIM(J351))=UPPER(TRIM(L351)),"Same preparer and reviewer",IF(M351&gt;Settings!$C$11,"Reviewed late",IF(AND(N351&lt;&gt;"",N351&gt;Settings!$C$9),"Complete - old items to clear","Complete")))))))</f>
        <v/>
      </c>
    </row>
    <row r="352" customFormat="false" ht="15" hidden="false" customHeight="false" outlineLevel="0" collapsed="false">
      <c r="A352" s="22"/>
      <c r="B352" s="8"/>
      <c r="C352" s="8"/>
      <c r="D352" s="8"/>
      <c r="E352" s="19"/>
      <c r="F352" s="19"/>
      <c r="G352" s="19"/>
      <c r="H352" s="23" t="str">
        <f aca="false">IF(A352="","",N(E352)-N(F352)-N(G352))</f>
        <v/>
      </c>
      <c r="I352" s="17"/>
      <c r="J352" s="8"/>
      <c r="K352" s="17"/>
      <c r="L352" s="8"/>
      <c r="M352" s="17"/>
      <c r="N352" s="24" t="str">
        <f aca="false">IF(OR(A352="",I352=""),"",Settings!$C$6-I352)</f>
        <v/>
      </c>
      <c r="O352" s="10" t="str">
        <f aca="false">IF(A352="","",IF(J352="","Not prepared",IF(ABS(H352)&gt;Settings!$C$8,"Unexplained difference",IF(L352="","Awaiting review",IF(UPPER(TRIM(J352))=UPPER(TRIM(L352)),"Same preparer and reviewer",IF(M352&gt;Settings!$C$11,"Reviewed late",IF(AND(N352&lt;&gt;"",N352&gt;Settings!$C$9),"Complete - old items to clear","Complete")))))))</f>
        <v/>
      </c>
    </row>
    <row r="353" customFormat="false" ht="15" hidden="false" customHeight="false" outlineLevel="0" collapsed="false">
      <c r="A353" s="22"/>
      <c r="B353" s="8"/>
      <c r="C353" s="8"/>
      <c r="D353" s="8"/>
      <c r="E353" s="19"/>
      <c r="F353" s="19"/>
      <c r="G353" s="19"/>
      <c r="H353" s="23" t="str">
        <f aca="false">IF(A353="","",N(E353)-N(F353)-N(G353))</f>
        <v/>
      </c>
      <c r="I353" s="17"/>
      <c r="J353" s="8"/>
      <c r="K353" s="17"/>
      <c r="L353" s="8"/>
      <c r="M353" s="17"/>
      <c r="N353" s="24" t="str">
        <f aca="false">IF(OR(A353="",I353=""),"",Settings!$C$6-I353)</f>
        <v/>
      </c>
      <c r="O353" s="10" t="str">
        <f aca="false">IF(A353="","",IF(J353="","Not prepared",IF(ABS(H353)&gt;Settings!$C$8,"Unexplained difference",IF(L353="","Awaiting review",IF(UPPER(TRIM(J353))=UPPER(TRIM(L353)),"Same preparer and reviewer",IF(M353&gt;Settings!$C$11,"Reviewed late",IF(AND(N353&lt;&gt;"",N353&gt;Settings!$C$9),"Complete - old items to clear","Complete")))))))</f>
        <v/>
      </c>
    </row>
    <row r="354" customFormat="false" ht="15" hidden="false" customHeight="false" outlineLevel="0" collapsed="false">
      <c r="A354" s="22"/>
      <c r="B354" s="8"/>
      <c r="C354" s="8"/>
      <c r="D354" s="8"/>
      <c r="E354" s="19"/>
      <c r="F354" s="19"/>
      <c r="G354" s="19"/>
      <c r="H354" s="23" t="str">
        <f aca="false">IF(A354="","",N(E354)-N(F354)-N(G354))</f>
        <v/>
      </c>
      <c r="I354" s="17"/>
      <c r="J354" s="8"/>
      <c r="K354" s="17"/>
      <c r="L354" s="8"/>
      <c r="M354" s="17"/>
      <c r="N354" s="24" t="str">
        <f aca="false">IF(OR(A354="",I354=""),"",Settings!$C$6-I354)</f>
        <v/>
      </c>
      <c r="O354" s="10" t="str">
        <f aca="false">IF(A354="","",IF(J354="","Not prepared",IF(ABS(H354)&gt;Settings!$C$8,"Unexplained difference",IF(L354="","Awaiting review",IF(UPPER(TRIM(J354))=UPPER(TRIM(L354)),"Same preparer and reviewer",IF(M354&gt;Settings!$C$11,"Reviewed late",IF(AND(N354&lt;&gt;"",N354&gt;Settings!$C$9),"Complete - old items to clear","Complete")))))))</f>
        <v/>
      </c>
    </row>
    <row r="355" customFormat="false" ht="15" hidden="false" customHeight="false" outlineLevel="0" collapsed="false">
      <c r="A355" s="22"/>
      <c r="B355" s="8"/>
      <c r="C355" s="8"/>
      <c r="D355" s="8"/>
      <c r="E355" s="19"/>
      <c r="F355" s="19"/>
      <c r="G355" s="19"/>
      <c r="H355" s="23" t="str">
        <f aca="false">IF(A355="","",N(E355)-N(F355)-N(G355))</f>
        <v/>
      </c>
      <c r="I355" s="17"/>
      <c r="J355" s="8"/>
      <c r="K355" s="17"/>
      <c r="L355" s="8"/>
      <c r="M355" s="17"/>
      <c r="N355" s="24" t="str">
        <f aca="false">IF(OR(A355="",I355=""),"",Settings!$C$6-I355)</f>
        <v/>
      </c>
      <c r="O355" s="10" t="str">
        <f aca="false">IF(A355="","",IF(J355="","Not prepared",IF(ABS(H355)&gt;Settings!$C$8,"Unexplained difference",IF(L355="","Awaiting review",IF(UPPER(TRIM(J355))=UPPER(TRIM(L355)),"Same preparer and reviewer",IF(M355&gt;Settings!$C$11,"Reviewed late",IF(AND(N355&lt;&gt;"",N355&gt;Settings!$C$9),"Complete - old items to clear","Complete")))))))</f>
        <v/>
      </c>
    </row>
    <row r="356" customFormat="false" ht="15" hidden="false" customHeight="false" outlineLevel="0" collapsed="false">
      <c r="A356" s="22"/>
      <c r="B356" s="8"/>
      <c r="C356" s="8"/>
      <c r="D356" s="8"/>
      <c r="E356" s="19"/>
      <c r="F356" s="19"/>
      <c r="G356" s="19"/>
      <c r="H356" s="23" t="str">
        <f aca="false">IF(A356="","",N(E356)-N(F356)-N(G356))</f>
        <v/>
      </c>
      <c r="I356" s="17"/>
      <c r="J356" s="8"/>
      <c r="K356" s="17"/>
      <c r="L356" s="8"/>
      <c r="M356" s="17"/>
      <c r="N356" s="24" t="str">
        <f aca="false">IF(OR(A356="",I356=""),"",Settings!$C$6-I356)</f>
        <v/>
      </c>
      <c r="O356" s="10" t="str">
        <f aca="false">IF(A356="","",IF(J356="","Not prepared",IF(ABS(H356)&gt;Settings!$C$8,"Unexplained difference",IF(L356="","Awaiting review",IF(UPPER(TRIM(J356))=UPPER(TRIM(L356)),"Same preparer and reviewer",IF(M356&gt;Settings!$C$11,"Reviewed late",IF(AND(N356&lt;&gt;"",N356&gt;Settings!$C$9),"Complete - old items to clear","Complete")))))))</f>
        <v/>
      </c>
    </row>
    <row r="357" customFormat="false" ht="15" hidden="false" customHeight="false" outlineLevel="0" collapsed="false">
      <c r="A357" s="22"/>
      <c r="B357" s="8"/>
      <c r="C357" s="8"/>
      <c r="D357" s="8"/>
      <c r="E357" s="19"/>
      <c r="F357" s="19"/>
      <c r="G357" s="19"/>
      <c r="H357" s="23" t="str">
        <f aca="false">IF(A357="","",N(E357)-N(F357)-N(G357))</f>
        <v/>
      </c>
      <c r="I357" s="17"/>
      <c r="J357" s="8"/>
      <c r="K357" s="17"/>
      <c r="L357" s="8"/>
      <c r="M357" s="17"/>
      <c r="N357" s="24" t="str">
        <f aca="false">IF(OR(A357="",I357=""),"",Settings!$C$6-I357)</f>
        <v/>
      </c>
      <c r="O357" s="10" t="str">
        <f aca="false">IF(A357="","",IF(J357="","Not prepared",IF(ABS(H357)&gt;Settings!$C$8,"Unexplained difference",IF(L357="","Awaiting review",IF(UPPER(TRIM(J357))=UPPER(TRIM(L357)),"Same preparer and reviewer",IF(M357&gt;Settings!$C$11,"Reviewed late",IF(AND(N357&lt;&gt;"",N357&gt;Settings!$C$9),"Complete - old items to clear","Complete")))))))</f>
        <v/>
      </c>
    </row>
    <row r="358" customFormat="false" ht="15" hidden="false" customHeight="false" outlineLevel="0" collapsed="false">
      <c r="A358" s="22"/>
      <c r="B358" s="8"/>
      <c r="C358" s="8"/>
      <c r="D358" s="8"/>
      <c r="E358" s="19"/>
      <c r="F358" s="19"/>
      <c r="G358" s="19"/>
      <c r="H358" s="23" t="str">
        <f aca="false">IF(A358="","",N(E358)-N(F358)-N(G358))</f>
        <v/>
      </c>
      <c r="I358" s="17"/>
      <c r="J358" s="8"/>
      <c r="K358" s="17"/>
      <c r="L358" s="8"/>
      <c r="M358" s="17"/>
      <c r="N358" s="24" t="str">
        <f aca="false">IF(OR(A358="",I358=""),"",Settings!$C$6-I358)</f>
        <v/>
      </c>
      <c r="O358" s="10" t="str">
        <f aca="false">IF(A358="","",IF(J358="","Not prepared",IF(ABS(H358)&gt;Settings!$C$8,"Unexplained difference",IF(L358="","Awaiting review",IF(UPPER(TRIM(J358))=UPPER(TRIM(L358)),"Same preparer and reviewer",IF(M358&gt;Settings!$C$11,"Reviewed late",IF(AND(N358&lt;&gt;"",N358&gt;Settings!$C$9),"Complete - old items to clear","Complete")))))))</f>
        <v/>
      </c>
    </row>
    <row r="359" customFormat="false" ht="15" hidden="false" customHeight="false" outlineLevel="0" collapsed="false">
      <c r="A359" s="22"/>
      <c r="B359" s="8"/>
      <c r="C359" s="8"/>
      <c r="D359" s="8"/>
      <c r="E359" s="19"/>
      <c r="F359" s="19"/>
      <c r="G359" s="19"/>
      <c r="H359" s="23" t="str">
        <f aca="false">IF(A359="","",N(E359)-N(F359)-N(G359))</f>
        <v/>
      </c>
      <c r="I359" s="17"/>
      <c r="J359" s="8"/>
      <c r="K359" s="17"/>
      <c r="L359" s="8"/>
      <c r="M359" s="17"/>
      <c r="N359" s="24" t="str">
        <f aca="false">IF(OR(A359="",I359=""),"",Settings!$C$6-I359)</f>
        <v/>
      </c>
      <c r="O359" s="10" t="str">
        <f aca="false">IF(A359="","",IF(J359="","Not prepared",IF(ABS(H359)&gt;Settings!$C$8,"Unexplained difference",IF(L359="","Awaiting review",IF(UPPER(TRIM(J359))=UPPER(TRIM(L359)),"Same preparer and reviewer",IF(M359&gt;Settings!$C$11,"Reviewed late",IF(AND(N359&lt;&gt;"",N359&gt;Settings!$C$9),"Complete - old items to clear","Complete")))))))</f>
        <v/>
      </c>
    </row>
    <row r="360" customFormat="false" ht="15" hidden="false" customHeight="false" outlineLevel="0" collapsed="false">
      <c r="A360" s="22"/>
      <c r="B360" s="8"/>
      <c r="C360" s="8"/>
      <c r="D360" s="8"/>
      <c r="E360" s="19"/>
      <c r="F360" s="19"/>
      <c r="G360" s="19"/>
      <c r="H360" s="23" t="str">
        <f aca="false">IF(A360="","",N(E360)-N(F360)-N(G360))</f>
        <v/>
      </c>
      <c r="I360" s="17"/>
      <c r="J360" s="8"/>
      <c r="K360" s="17"/>
      <c r="L360" s="8"/>
      <c r="M360" s="17"/>
      <c r="N360" s="24" t="str">
        <f aca="false">IF(OR(A360="",I360=""),"",Settings!$C$6-I360)</f>
        <v/>
      </c>
      <c r="O360" s="10" t="str">
        <f aca="false">IF(A360="","",IF(J360="","Not prepared",IF(ABS(H360)&gt;Settings!$C$8,"Unexplained difference",IF(L360="","Awaiting review",IF(UPPER(TRIM(J360))=UPPER(TRIM(L360)),"Same preparer and reviewer",IF(M360&gt;Settings!$C$11,"Reviewed late",IF(AND(N360&lt;&gt;"",N360&gt;Settings!$C$9),"Complete - old items to clear","Complete")))))))</f>
        <v/>
      </c>
    </row>
    <row r="361" customFormat="false" ht="15" hidden="false" customHeight="false" outlineLevel="0" collapsed="false">
      <c r="A361" s="22"/>
      <c r="B361" s="8"/>
      <c r="C361" s="8"/>
      <c r="D361" s="8"/>
      <c r="E361" s="19"/>
      <c r="F361" s="19"/>
      <c r="G361" s="19"/>
      <c r="H361" s="23" t="str">
        <f aca="false">IF(A361="","",N(E361)-N(F361)-N(G361))</f>
        <v/>
      </c>
      <c r="I361" s="17"/>
      <c r="J361" s="8"/>
      <c r="K361" s="17"/>
      <c r="L361" s="8"/>
      <c r="M361" s="17"/>
      <c r="N361" s="24" t="str">
        <f aca="false">IF(OR(A361="",I361=""),"",Settings!$C$6-I361)</f>
        <v/>
      </c>
      <c r="O361" s="10" t="str">
        <f aca="false">IF(A361="","",IF(J361="","Not prepared",IF(ABS(H361)&gt;Settings!$C$8,"Unexplained difference",IF(L361="","Awaiting review",IF(UPPER(TRIM(J361))=UPPER(TRIM(L361)),"Same preparer and reviewer",IF(M361&gt;Settings!$C$11,"Reviewed late",IF(AND(N361&lt;&gt;"",N361&gt;Settings!$C$9),"Complete - old items to clear","Complete")))))))</f>
        <v/>
      </c>
    </row>
    <row r="362" customFormat="false" ht="15" hidden="false" customHeight="false" outlineLevel="0" collapsed="false">
      <c r="A362" s="22"/>
      <c r="B362" s="8"/>
      <c r="C362" s="8"/>
      <c r="D362" s="8"/>
      <c r="E362" s="19"/>
      <c r="F362" s="19"/>
      <c r="G362" s="19"/>
      <c r="H362" s="23" t="str">
        <f aca="false">IF(A362="","",N(E362)-N(F362)-N(G362))</f>
        <v/>
      </c>
      <c r="I362" s="17"/>
      <c r="J362" s="8"/>
      <c r="K362" s="17"/>
      <c r="L362" s="8"/>
      <c r="M362" s="17"/>
      <c r="N362" s="24" t="str">
        <f aca="false">IF(OR(A362="",I362=""),"",Settings!$C$6-I362)</f>
        <v/>
      </c>
      <c r="O362" s="10" t="str">
        <f aca="false">IF(A362="","",IF(J362="","Not prepared",IF(ABS(H362)&gt;Settings!$C$8,"Unexplained difference",IF(L362="","Awaiting review",IF(UPPER(TRIM(J362))=UPPER(TRIM(L362)),"Same preparer and reviewer",IF(M362&gt;Settings!$C$11,"Reviewed late",IF(AND(N362&lt;&gt;"",N362&gt;Settings!$C$9),"Complete - old items to clear","Complete")))))))</f>
        <v/>
      </c>
    </row>
    <row r="363" customFormat="false" ht="15" hidden="false" customHeight="false" outlineLevel="0" collapsed="false">
      <c r="A363" s="22"/>
      <c r="B363" s="8"/>
      <c r="C363" s="8"/>
      <c r="D363" s="8"/>
      <c r="E363" s="19"/>
      <c r="F363" s="19"/>
      <c r="G363" s="19"/>
      <c r="H363" s="23" t="str">
        <f aca="false">IF(A363="","",N(E363)-N(F363)-N(G363))</f>
        <v/>
      </c>
      <c r="I363" s="17"/>
      <c r="J363" s="8"/>
      <c r="K363" s="17"/>
      <c r="L363" s="8"/>
      <c r="M363" s="17"/>
      <c r="N363" s="24" t="str">
        <f aca="false">IF(OR(A363="",I363=""),"",Settings!$C$6-I363)</f>
        <v/>
      </c>
      <c r="O363" s="10" t="str">
        <f aca="false">IF(A363="","",IF(J363="","Not prepared",IF(ABS(H363)&gt;Settings!$C$8,"Unexplained difference",IF(L363="","Awaiting review",IF(UPPER(TRIM(J363))=UPPER(TRIM(L363)),"Same preparer and reviewer",IF(M363&gt;Settings!$C$11,"Reviewed late",IF(AND(N363&lt;&gt;"",N363&gt;Settings!$C$9),"Complete - old items to clear","Complete")))))))</f>
        <v/>
      </c>
    </row>
    <row r="364" customFormat="false" ht="15" hidden="false" customHeight="false" outlineLevel="0" collapsed="false">
      <c r="A364" s="22"/>
      <c r="B364" s="8"/>
      <c r="C364" s="8"/>
      <c r="D364" s="8"/>
      <c r="E364" s="19"/>
      <c r="F364" s="19"/>
      <c r="G364" s="19"/>
      <c r="H364" s="23" t="str">
        <f aca="false">IF(A364="","",N(E364)-N(F364)-N(G364))</f>
        <v/>
      </c>
      <c r="I364" s="17"/>
      <c r="J364" s="8"/>
      <c r="K364" s="17"/>
      <c r="L364" s="8"/>
      <c r="M364" s="17"/>
      <c r="N364" s="24" t="str">
        <f aca="false">IF(OR(A364="",I364=""),"",Settings!$C$6-I364)</f>
        <v/>
      </c>
      <c r="O364" s="10" t="str">
        <f aca="false">IF(A364="","",IF(J364="","Not prepared",IF(ABS(H364)&gt;Settings!$C$8,"Unexplained difference",IF(L364="","Awaiting review",IF(UPPER(TRIM(J364))=UPPER(TRIM(L364)),"Same preparer and reviewer",IF(M364&gt;Settings!$C$11,"Reviewed late",IF(AND(N364&lt;&gt;"",N364&gt;Settings!$C$9),"Complete - old items to clear","Complete")))))))</f>
        <v/>
      </c>
    </row>
    <row r="365" customFormat="false" ht="15" hidden="false" customHeight="false" outlineLevel="0" collapsed="false">
      <c r="A365" s="22"/>
      <c r="B365" s="8"/>
      <c r="C365" s="8"/>
      <c r="D365" s="8"/>
      <c r="E365" s="19"/>
      <c r="F365" s="19"/>
      <c r="G365" s="19"/>
      <c r="H365" s="23" t="str">
        <f aca="false">IF(A365="","",N(E365)-N(F365)-N(G365))</f>
        <v/>
      </c>
      <c r="I365" s="17"/>
      <c r="J365" s="8"/>
      <c r="K365" s="17"/>
      <c r="L365" s="8"/>
      <c r="M365" s="17"/>
      <c r="N365" s="24" t="str">
        <f aca="false">IF(OR(A365="",I365=""),"",Settings!$C$6-I365)</f>
        <v/>
      </c>
      <c r="O365" s="10" t="str">
        <f aca="false">IF(A365="","",IF(J365="","Not prepared",IF(ABS(H365)&gt;Settings!$C$8,"Unexplained difference",IF(L365="","Awaiting review",IF(UPPER(TRIM(J365))=UPPER(TRIM(L365)),"Same preparer and reviewer",IF(M365&gt;Settings!$C$11,"Reviewed late",IF(AND(N365&lt;&gt;"",N365&gt;Settings!$C$9),"Complete - old items to clear","Complete")))))))</f>
        <v/>
      </c>
    </row>
    <row r="366" customFormat="false" ht="15" hidden="false" customHeight="false" outlineLevel="0" collapsed="false">
      <c r="A366" s="22"/>
      <c r="B366" s="8"/>
      <c r="C366" s="8"/>
      <c r="D366" s="8"/>
      <c r="E366" s="19"/>
      <c r="F366" s="19"/>
      <c r="G366" s="19"/>
      <c r="H366" s="23" t="str">
        <f aca="false">IF(A366="","",N(E366)-N(F366)-N(G366))</f>
        <v/>
      </c>
      <c r="I366" s="17"/>
      <c r="J366" s="8"/>
      <c r="K366" s="17"/>
      <c r="L366" s="8"/>
      <c r="M366" s="17"/>
      <c r="N366" s="24" t="str">
        <f aca="false">IF(OR(A366="",I366=""),"",Settings!$C$6-I366)</f>
        <v/>
      </c>
      <c r="O366" s="10" t="str">
        <f aca="false">IF(A366="","",IF(J366="","Not prepared",IF(ABS(H366)&gt;Settings!$C$8,"Unexplained difference",IF(L366="","Awaiting review",IF(UPPER(TRIM(J366))=UPPER(TRIM(L366)),"Same preparer and reviewer",IF(M366&gt;Settings!$C$11,"Reviewed late",IF(AND(N366&lt;&gt;"",N366&gt;Settings!$C$9),"Complete - old items to clear","Complete")))))))</f>
        <v/>
      </c>
    </row>
    <row r="367" customFormat="false" ht="15" hidden="false" customHeight="false" outlineLevel="0" collapsed="false">
      <c r="A367" s="22"/>
      <c r="B367" s="8"/>
      <c r="C367" s="8"/>
      <c r="D367" s="8"/>
      <c r="E367" s="19"/>
      <c r="F367" s="19"/>
      <c r="G367" s="19"/>
      <c r="H367" s="23" t="str">
        <f aca="false">IF(A367="","",N(E367)-N(F367)-N(G367))</f>
        <v/>
      </c>
      <c r="I367" s="17"/>
      <c r="J367" s="8"/>
      <c r="K367" s="17"/>
      <c r="L367" s="8"/>
      <c r="M367" s="17"/>
      <c r="N367" s="24" t="str">
        <f aca="false">IF(OR(A367="",I367=""),"",Settings!$C$6-I367)</f>
        <v/>
      </c>
      <c r="O367" s="10" t="str">
        <f aca="false">IF(A367="","",IF(J367="","Not prepared",IF(ABS(H367)&gt;Settings!$C$8,"Unexplained difference",IF(L367="","Awaiting review",IF(UPPER(TRIM(J367))=UPPER(TRIM(L367)),"Same preparer and reviewer",IF(M367&gt;Settings!$C$11,"Reviewed late",IF(AND(N367&lt;&gt;"",N367&gt;Settings!$C$9),"Complete - old items to clear","Complete")))))))</f>
        <v/>
      </c>
    </row>
    <row r="368" customFormat="false" ht="15" hidden="false" customHeight="false" outlineLevel="0" collapsed="false">
      <c r="A368" s="22"/>
      <c r="B368" s="8"/>
      <c r="C368" s="8"/>
      <c r="D368" s="8"/>
      <c r="E368" s="19"/>
      <c r="F368" s="19"/>
      <c r="G368" s="19"/>
      <c r="H368" s="23" t="str">
        <f aca="false">IF(A368="","",N(E368)-N(F368)-N(G368))</f>
        <v/>
      </c>
      <c r="I368" s="17"/>
      <c r="J368" s="8"/>
      <c r="K368" s="17"/>
      <c r="L368" s="8"/>
      <c r="M368" s="17"/>
      <c r="N368" s="24" t="str">
        <f aca="false">IF(OR(A368="",I368=""),"",Settings!$C$6-I368)</f>
        <v/>
      </c>
      <c r="O368" s="10" t="str">
        <f aca="false">IF(A368="","",IF(J368="","Not prepared",IF(ABS(H368)&gt;Settings!$C$8,"Unexplained difference",IF(L368="","Awaiting review",IF(UPPER(TRIM(J368))=UPPER(TRIM(L368)),"Same preparer and reviewer",IF(M368&gt;Settings!$C$11,"Reviewed late",IF(AND(N368&lt;&gt;"",N368&gt;Settings!$C$9),"Complete - old items to clear","Complete")))))))</f>
        <v/>
      </c>
    </row>
    <row r="369" customFormat="false" ht="15" hidden="false" customHeight="false" outlineLevel="0" collapsed="false">
      <c r="A369" s="22"/>
      <c r="B369" s="8"/>
      <c r="C369" s="8"/>
      <c r="D369" s="8"/>
      <c r="E369" s="19"/>
      <c r="F369" s="19"/>
      <c r="G369" s="19"/>
      <c r="H369" s="23" t="str">
        <f aca="false">IF(A369="","",N(E369)-N(F369)-N(G369))</f>
        <v/>
      </c>
      <c r="I369" s="17"/>
      <c r="J369" s="8"/>
      <c r="K369" s="17"/>
      <c r="L369" s="8"/>
      <c r="M369" s="17"/>
      <c r="N369" s="24" t="str">
        <f aca="false">IF(OR(A369="",I369=""),"",Settings!$C$6-I369)</f>
        <v/>
      </c>
      <c r="O369" s="10" t="str">
        <f aca="false">IF(A369="","",IF(J369="","Not prepared",IF(ABS(H369)&gt;Settings!$C$8,"Unexplained difference",IF(L369="","Awaiting review",IF(UPPER(TRIM(J369))=UPPER(TRIM(L369)),"Same preparer and reviewer",IF(M369&gt;Settings!$C$11,"Reviewed late",IF(AND(N369&lt;&gt;"",N369&gt;Settings!$C$9),"Complete - old items to clear","Complete")))))))</f>
        <v/>
      </c>
    </row>
    <row r="370" customFormat="false" ht="15" hidden="false" customHeight="false" outlineLevel="0" collapsed="false">
      <c r="A370" s="22"/>
      <c r="B370" s="8"/>
      <c r="C370" s="8"/>
      <c r="D370" s="8"/>
      <c r="E370" s="19"/>
      <c r="F370" s="19"/>
      <c r="G370" s="19"/>
      <c r="H370" s="23" t="str">
        <f aca="false">IF(A370="","",N(E370)-N(F370)-N(G370))</f>
        <v/>
      </c>
      <c r="I370" s="17"/>
      <c r="J370" s="8"/>
      <c r="K370" s="17"/>
      <c r="L370" s="8"/>
      <c r="M370" s="17"/>
      <c r="N370" s="24" t="str">
        <f aca="false">IF(OR(A370="",I370=""),"",Settings!$C$6-I370)</f>
        <v/>
      </c>
      <c r="O370" s="10" t="str">
        <f aca="false">IF(A370="","",IF(J370="","Not prepared",IF(ABS(H370)&gt;Settings!$C$8,"Unexplained difference",IF(L370="","Awaiting review",IF(UPPER(TRIM(J370))=UPPER(TRIM(L370)),"Same preparer and reviewer",IF(M370&gt;Settings!$C$11,"Reviewed late",IF(AND(N370&lt;&gt;"",N370&gt;Settings!$C$9),"Complete - old items to clear","Complete")))))))</f>
        <v/>
      </c>
    </row>
    <row r="371" customFormat="false" ht="15" hidden="false" customHeight="false" outlineLevel="0" collapsed="false">
      <c r="A371" s="22"/>
      <c r="B371" s="8"/>
      <c r="C371" s="8"/>
      <c r="D371" s="8"/>
      <c r="E371" s="19"/>
      <c r="F371" s="19"/>
      <c r="G371" s="19"/>
      <c r="H371" s="23" t="str">
        <f aca="false">IF(A371="","",N(E371)-N(F371)-N(G371))</f>
        <v/>
      </c>
      <c r="I371" s="17"/>
      <c r="J371" s="8"/>
      <c r="K371" s="17"/>
      <c r="L371" s="8"/>
      <c r="M371" s="17"/>
      <c r="N371" s="24" t="str">
        <f aca="false">IF(OR(A371="",I371=""),"",Settings!$C$6-I371)</f>
        <v/>
      </c>
      <c r="O371" s="10" t="str">
        <f aca="false">IF(A371="","",IF(J371="","Not prepared",IF(ABS(H371)&gt;Settings!$C$8,"Unexplained difference",IF(L371="","Awaiting review",IF(UPPER(TRIM(J371))=UPPER(TRIM(L371)),"Same preparer and reviewer",IF(M371&gt;Settings!$C$11,"Reviewed late",IF(AND(N371&lt;&gt;"",N371&gt;Settings!$C$9),"Complete - old items to clear","Complete")))))))</f>
        <v/>
      </c>
    </row>
    <row r="372" customFormat="false" ht="15" hidden="false" customHeight="false" outlineLevel="0" collapsed="false">
      <c r="A372" s="22"/>
      <c r="B372" s="8"/>
      <c r="C372" s="8"/>
      <c r="D372" s="8"/>
      <c r="E372" s="19"/>
      <c r="F372" s="19"/>
      <c r="G372" s="19"/>
      <c r="H372" s="23" t="str">
        <f aca="false">IF(A372="","",N(E372)-N(F372)-N(G372))</f>
        <v/>
      </c>
      <c r="I372" s="17"/>
      <c r="J372" s="8"/>
      <c r="K372" s="17"/>
      <c r="L372" s="8"/>
      <c r="M372" s="17"/>
      <c r="N372" s="24" t="str">
        <f aca="false">IF(OR(A372="",I372=""),"",Settings!$C$6-I372)</f>
        <v/>
      </c>
      <c r="O372" s="10" t="str">
        <f aca="false">IF(A372="","",IF(J372="","Not prepared",IF(ABS(H372)&gt;Settings!$C$8,"Unexplained difference",IF(L372="","Awaiting review",IF(UPPER(TRIM(J372))=UPPER(TRIM(L372)),"Same preparer and reviewer",IF(M372&gt;Settings!$C$11,"Reviewed late",IF(AND(N372&lt;&gt;"",N372&gt;Settings!$C$9),"Complete - old items to clear","Complete")))))))</f>
        <v/>
      </c>
    </row>
    <row r="373" customFormat="false" ht="15" hidden="false" customHeight="false" outlineLevel="0" collapsed="false">
      <c r="A373" s="22"/>
      <c r="B373" s="8"/>
      <c r="C373" s="8"/>
      <c r="D373" s="8"/>
      <c r="E373" s="19"/>
      <c r="F373" s="19"/>
      <c r="G373" s="19"/>
      <c r="H373" s="23" t="str">
        <f aca="false">IF(A373="","",N(E373)-N(F373)-N(G373))</f>
        <v/>
      </c>
      <c r="I373" s="17"/>
      <c r="J373" s="8"/>
      <c r="K373" s="17"/>
      <c r="L373" s="8"/>
      <c r="M373" s="17"/>
      <c r="N373" s="24" t="str">
        <f aca="false">IF(OR(A373="",I373=""),"",Settings!$C$6-I373)</f>
        <v/>
      </c>
      <c r="O373" s="10" t="str">
        <f aca="false">IF(A373="","",IF(J373="","Not prepared",IF(ABS(H373)&gt;Settings!$C$8,"Unexplained difference",IF(L373="","Awaiting review",IF(UPPER(TRIM(J373))=UPPER(TRIM(L373)),"Same preparer and reviewer",IF(M373&gt;Settings!$C$11,"Reviewed late",IF(AND(N373&lt;&gt;"",N373&gt;Settings!$C$9),"Complete - old items to clear","Complete")))))))</f>
        <v/>
      </c>
    </row>
    <row r="374" customFormat="false" ht="15" hidden="false" customHeight="false" outlineLevel="0" collapsed="false">
      <c r="A374" s="22"/>
      <c r="B374" s="8"/>
      <c r="C374" s="8"/>
      <c r="D374" s="8"/>
      <c r="E374" s="19"/>
      <c r="F374" s="19"/>
      <c r="G374" s="19"/>
      <c r="H374" s="23" t="str">
        <f aca="false">IF(A374="","",N(E374)-N(F374)-N(G374))</f>
        <v/>
      </c>
      <c r="I374" s="17"/>
      <c r="J374" s="8"/>
      <c r="K374" s="17"/>
      <c r="L374" s="8"/>
      <c r="M374" s="17"/>
      <c r="N374" s="24" t="str">
        <f aca="false">IF(OR(A374="",I374=""),"",Settings!$C$6-I374)</f>
        <v/>
      </c>
      <c r="O374" s="10" t="str">
        <f aca="false">IF(A374="","",IF(J374="","Not prepared",IF(ABS(H374)&gt;Settings!$C$8,"Unexplained difference",IF(L374="","Awaiting review",IF(UPPER(TRIM(J374))=UPPER(TRIM(L374)),"Same preparer and reviewer",IF(M374&gt;Settings!$C$11,"Reviewed late",IF(AND(N374&lt;&gt;"",N374&gt;Settings!$C$9),"Complete - old items to clear","Complete")))))))</f>
        <v/>
      </c>
    </row>
    <row r="375" customFormat="false" ht="15" hidden="false" customHeight="false" outlineLevel="0" collapsed="false">
      <c r="A375" s="22"/>
      <c r="B375" s="8"/>
      <c r="C375" s="8"/>
      <c r="D375" s="8"/>
      <c r="E375" s="19"/>
      <c r="F375" s="19"/>
      <c r="G375" s="19"/>
      <c r="H375" s="23" t="str">
        <f aca="false">IF(A375="","",N(E375)-N(F375)-N(G375))</f>
        <v/>
      </c>
      <c r="I375" s="17"/>
      <c r="J375" s="8"/>
      <c r="K375" s="17"/>
      <c r="L375" s="8"/>
      <c r="M375" s="17"/>
      <c r="N375" s="24" t="str">
        <f aca="false">IF(OR(A375="",I375=""),"",Settings!$C$6-I375)</f>
        <v/>
      </c>
      <c r="O375" s="10" t="str">
        <f aca="false">IF(A375="","",IF(J375="","Not prepared",IF(ABS(H375)&gt;Settings!$C$8,"Unexplained difference",IF(L375="","Awaiting review",IF(UPPER(TRIM(J375))=UPPER(TRIM(L375)),"Same preparer and reviewer",IF(M375&gt;Settings!$C$11,"Reviewed late",IF(AND(N375&lt;&gt;"",N375&gt;Settings!$C$9),"Complete - old items to clear","Complete")))))))</f>
        <v/>
      </c>
    </row>
    <row r="376" customFormat="false" ht="15" hidden="false" customHeight="false" outlineLevel="0" collapsed="false">
      <c r="A376" s="22"/>
      <c r="B376" s="8"/>
      <c r="C376" s="8"/>
      <c r="D376" s="8"/>
      <c r="E376" s="19"/>
      <c r="F376" s="19"/>
      <c r="G376" s="19"/>
      <c r="H376" s="23" t="str">
        <f aca="false">IF(A376="","",N(E376)-N(F376)-N(G376))</f>
        <v/>
      </c>
      <c r="I376" s="17"/>
      <c r="J376" s="8"/>
      <c r="K376" s="17"/>
      <c r="L376" s="8"/>
      <c r="M376" s="17"/>
      <c r="N376" s="24" t="str">
        <f aca="false">IF(OR(A376="",I376=""),"",Settings!$C$6-I376)</f>
        <v/>
      </c>
      <c r="O376" s="10" t="str">
        <f aca="false">IF(A376="","",IF(J376="","Not prepared",IF(ABS(H376)&gt;Settings!$C$8,"Unexplained difference",IF(L376="","Awaiting review",IF(UPPER(TRIM(J376))=UPPER(TRIM(L376)),"Same preparer and reviewer",IF(M376&gt;Settings!$C$11,"Reviewed late",IF(AND(N376&lt;&gt;"",N376&gt;Settings!$C$9),"Complete - old items to clear","Complete")))))))</f>
        <v/>
      </c>
    </row>
    <row r="377" customFormat="false" ht="15" hidden="false" customHeight="false" outlineLevel="0" collapsed="false">
      <c r="A377" s="22"/>
      <c r="B377" s="8"/>
      <c r="C377" s="8"/>
      <c r="D377" s="8"/>
      <c r="E377" s="19"/>
      <c r="F377" s="19"/>
      <c r="G377" s="19"/>
      <c r="H377" s="23" t="str">
        <f aca="false">IF(A377="","",N(E377)-N(F377)-N(G377))</f>
        <v/>
      </c>
      <c r="I377" s="17"/>
      <c r="J377" s="8"/>
      <c r="K377" s="17"/>
      <c r="L377" s="8"/>
      <c r="M377" s="17"/>
      <c r="N377" s="24" t="str">
        <f aca="false">IF(OR(A377="",I377=""),"",Settings!$C$6-I377)</f>
        <v/>
      </c>
      <c r="O377" s="10" t="str">
        <f aca="false">IF(A377="","",IF(J377="","Not prepared",IF(ABS(H377)&gt;Settings!$C$8,"Unexplained difference",IF(L377="","Awaiting review",IF(UPPER(TRIM(J377))=UPPER(TRIM(L377)),"Same preparer and reviewer",IF(M377&gt;Settings!$C$11,"Reviewed late",IF(AND(N377&lt;&gt;"",N377&gt;Settings!$C$9),"Complete - old items to clear","Complete")))))))</f>
        <v/>
      </c>
    </row>
    <row r="378" customFormat="false" ht="15" hidden="false" customHeight="false" outlineLevel="0" collapsed="false">
      <c r="A378" s="22"/>
      <c r="B378" s="8"/>
      <c r="C378" s="8"/>
      <c r="D378" s="8"/>
      <c r="E378" s="19"/>
      <c r="F378" s="19"/>
      <c r="G378" s="19"/>
      <c r="H378" s="23" t="str">
        <f aca="false">IF(A378="","",N(E378)-N(F378)-N(G378))</f>
        <v/>
      </c>
      <c r="I378" s="17"/>
      <c r="J378" s="8"/>
      <c r="K378" s="17"/>
      <c r="L378" s="8"/>
      <c r="M378" s="17"/>
      <c r="N378" s="24" t="str">
        <f aca="false">IF(OR(A378="",I378=""),"",Settings!$C$6-I378)</f>
        <v/>
      </c>
      <c r="O378" s="10" t="str">
        <f aca="false">IF(A378="","",IF(J378="","Not prepared",IF(ABS(H378)&gt;Settings!$C$8,"Unexplained difference",IF(L378="","Awaiting review",IF(UPPER(TRIM(J378))=UPPER(TRIM(L378)),"Same preparer and reviewer",IF(M378&gt;Settings!$C$11,"Reviewed late",IF(AND(N378&lt;&gt;"",N378&gt;Settings!$C$9),"Complete - old items to clear","Complete")))))))</f>
        <v/>
      </c>
    </row>
    <row r="379" customFormat="false" ht="15" hidden="false" customHeight="false" outlineLevel="0" collapsed="false">
      <c r="A379" s="22"/>
      <c r="B379" s="8"/>
      <c r="C379" s="8"/>
      <c r="D379" s="8"/>
      <c r="E379" s="19"/>
      <c r="F379" s="19"/>
      <c r="G379" s="19"/>
      <c r="H379" s="23" t="str">
        <f aca="false">IF(A379="","",N(E379)-N(F379)-N(G379))</f>
        <v/>
      </c>
      <c r="I379" s="17"/>
      <c r="J379" s="8"/>
      <c r="K379" s="17"/>
      <c r="L379" s="8"/>
      <c r="M379" s="17"/>
      <c r="N379" s="24" t="str">
        <f aca="false">IF(OR(A379="",I379=""),"",Settings!$C$6-I379)</f>
        <v/>
      </c>
      <c r="O379" s="10" t="str">
        <f aca="false">IF(A379="","",IF(J379="","Not prepared",IF(ABS(H379)&gt;Settings!$C$8,"Unexplained difference",IF(L379="","Awaiting review",IF(UPPER(TRIM(J379))=UPPER(TRIM(L379)),"Same preparer and reviewer",IF(M379&gt;Settings!$C$11,"Reviewed late",IF(AND(N379&lt;&gt;"",N379&gt;Settings!$C$9),"Complete - old items to clear","Complete")))))))</f>
        <v/>
      </c>
    </row>
    <row r="380" customFormat="false" ht="15" hidden="false" customHeight="false" outlineLevel="0" collapsed="false">
      <c r="A380" s="22"/>
      <c r="B380" s="8"/>
      <c r="C380" s="8"/>
      <c r="D380" s="8"/>
      <c r="E380" s="19"/>
      <c r="F380" s="19"/>
      <c r="G380" s="19"/>
      <c r="H380" s="23" t="str">
        <f aca="false">IF(A380="","",N(E380)-N(F380)-N(G380))</f>
        <v/>
      </c>
      <c r="I380" s="17"/>
      <c r="J380" s="8"/>
      <c r="K380" s="17"/>
      <c r="L380" s="8"/>
      <c r="M380" s="17"/>
      <c r="N380" s="24" t="str">
        <f aca="false">IF(OR(A380="",I380=""),"",Settings!$C$6-I380)</f>
        <v/>
      </c>
      <c r="O380" s="10" t="str">
        <f aca="false">IF(A380="","",IF(J380="","Not prepared",IF(ABS(H380)&gt;Settings!$C$8,"Unexplained difference",IF(L380="","Awaiting review",IF(UPPER(TRIM(J380))=UPPER(TRIM(L380)),"Same preparer and reviewer",IF(M380&gt;Settings!$C$11,"Reviewed late",IF(AND(N380&lt;&gt;"",N380&gt;Settings!$C$9),"Complete - old items to clear","Complete")))))))</f>
        <v/>
      </c>
    </row>
    <row r="381" customFormat="false" ht="15" hidden="false" customHeight="false" outlineLevel="0" collapsed="false">
      <c r="A381" s="22"/>
      <c r="B381" s="8"/>
      <c r="C381" s="8"/>
      <c r="D381" s="8"/>
      <c r="E381" s="19"/>
      <c r="F381" s="19"/>
      <c r="G381" s="19"/>
      <c r="H381" s="23" t="str">
        <f aca="false">IF(A381="","",N(E381)-N(F381)-N(G381))</f>
        <v/>
      </c>
      <c r="I381" s="17"/>
      <c r="J381" s="8"/>
      <c r="K381" s="17"/>
      <c r="L381" s="8"/>
      <c r="M381" s="17"/>
      <c r="N381" s="24" t="str">
        <f aca="false">IF(OR(A381="",I381=""),"",Settings!$C$6-I381)</f>
        <v/>
      </c>
      <c r="O381" s="10" t="str">
        <f aca="false">IF(A381="","",IF(J381="","Not prepared",IF(ABS(H381)&gt;Settings!$C$8,"Unexplained difference",IF(L381="","Awaiting review",IF(UPPER(TRIM(J381))=UPPER(TRIM(L381)),"Same preparer and reviewer",IF(M381&gt;Settings!$C$11,"Reviewed late",IF(AND(N381&lt;&gt;"",N381&gt;Settings!$C$9),"Complete - old items to clear","Complete")))))))</f>
        <v/>
      </c>
    </row>
    <row r="382" customFormat="false" ht="15" hidden="false" customHeight="false" outlineLevel="0" collapsed="false">
      <c r="A382" s="22"/>
      <c r="B382" s="8"/>
      <c r="C382" s="8"/>
      <c r="D382" s="8"/>
      <c r="E382" s="19"/>
      <c r="F382" s="19"/>
      <c r="G382" s="19"/>
      <c r="H382" s="23" t="str">
        <f aca="false">IF(A382="","",N(E382)-N(F382)-N(G382))</f>
        <v/>
      </c>
      <c r="I382" s="17"/>
      <c r="J382" s="8"/>
      <c r="K382" s="17"/>
      <c r="L382" s="8"/>
      <c r="M382" s="17"/>
      <c r="N382" s="24" t="str">
        <f aca="false">IF(OR(A382="",I382=""),"",Settings!$C$6-I382)</f>
        <v/>
      </c>
      <c r="O382" s="10" t="str">
        <f aca="false">IF(A382="","",IF(J382="","Not prepared",IF(ABS(H382)&gt;Settings!$C$8,"Unexplained difference",IF(L382="","Awaiting review",IF(UPPER(TRIM(J382))=UPPER(TRIM(L382)),"Same preparer and reviewer",IF(M382&gt;Settings!$C$11,"Reviewed late",IF(AND(N382&lt;&gt;"",N382&gt;Settings!$C$9),"Complete - old items to clear","Complete")))))))</f>
        <v/>
      </c>
    </row>
    <row r="383" customFormat="false" ht="15" hidden="false" customHeight="false" outlineLevel="0" collapsed="false">
      <c r="A383" s="22"/>
      <c r="B383" s="8"/>
      <c r="C383" s="8"/>
      <c r="D383" s="8"/>
      <c r="E383" s="19"/>
      <c r="F383" s="19"/>
      <c r="G383" s="19"/>
      <c r="H383" s="23" t="str">
        <f aca="false">IF(A383="","",N(E383)-N(F383)-N(G383))</f>
        <v/>
      </c>
      <c r="I383" s="17"/>
      <c r="J383" s="8"/>
      <c r="K383" s="17"/>
      <c r="L383" s="8"/>
      <c r="M383" s="17"/>
      <c r="N383" s="24" t="str">
        <f aca="false">IF(OR(A383="",I383=""),"",Settings!$C$6-I383)</f>
        <v/>
      </c>
      <c r="O383" s="10" t="str">
        <f aca="false">IF(A383="","",IF(J383="","Not prepared",IF(ABS(H383)&gt;Settings!$C$8,"Unexplained difference",IF(L383="","Awaiting review",IF(UPPER(TRIM(J383))=UPPER(TRIM(L383)),"Same preparer and reviewer",IF(M383&gt;Settings!$C$11,"Reviewed late",IF(AND(N383&lt;&gt;"",N383&gt;Settings!$C$9),"Complete - old items to clear","Complete")))))))</f>
        <v/>
      </c>
    </row>
    <row r="384" customFormat="false" ht="15" hidden="false" customHeight="false" outlineLevel="0" collapsed="false">
      <c r="A384" s="22"/>
      <c r="B384" s="8"/>
      <c r="C384" s="8"/>
      <c r="D384" s="8"/>
      <c r="E384" s="19"/>
      <c r="F384" s="19"/>
      <c r="G384" s="19"/>
      <c r="H384" s="23" t="str">
        <f aca="false">IF(A384="","",N(E384)-N(F384)-N(G384))</f>
        <v/>
      </c>
      <c r="I384" s="17"/>
      <c r="J384" s="8"/>
      <c r="K384" s="17"/>
      <c r="L384" s="8"/>
      <c r="M384" s="17"/>
      <c r="N384" s="24" t="str">
        <f aca="false">IF(OR(A384="",I384=""),"",Settings!$C$6-I384)</f>
        <v/>
      </c>
      <c r="O384" s="10" t="str">
        <f aca="false">IF(A384="","",IF(J384="","Not prepared",IF(ABS(H384)&gt;Settings!$C$8,"Unexplained difference",IF(L384="","Awaiting review",IF(UPPER(TRIM(J384))=UPPER(TRIM(L384)),"Same preparer and reviewer",IF(M384&gt;Settings!$C$11,"Reviewed late",IF(AND(N384&lt;&gt;"",N384&gt;Settings!$C$9),"Complete - old items to clear","Complete")))))))</f>
        <v/>
      </c>
    </row>
    <row r="385" customFormat="false" ht="15" hidden="false" customHeight="false" outlineLevel="0" collapsed="false">
      <c r="A385" s="22"/>
      <c r="B385" s="8"/>
      <c r="C385" s="8"/>
      <c r="D385" s="8"/>
      <c r="E385" s="19"/>
      <c r="F385" s="19"/>
      <c r="G385" s="19"/>
      <c r="H385" s="23" t="str">
        <f aca="false">IF(A385="","",N(E385)-N(F385)-N(G385))</f>
        <v/>
      </c>
      <c r="I385" s="17"/>
      <c r="J385" s="8"/>
      <c r="K385" s="17"/>
      <c r="L385" s="8"/>
      <c r="M385" s="17"/>
      <c r="N385" s="24" t="str">
        <f aca="false">IF(OR(A385="",I385=""),"",Settings!$C$6-I385)</f>
        <v/>
      </c>
      <c r="O385" s="10" t="str">
        <f aca="false">IF(A385="","",IF(J385="","Not prepared",IF(ABS(H385)&gt;Settings!$C$8,"Unexplained difference",IF(L385="","Awaiting review",IF(UPPER(TRIM(J385))=UPPER(TRIM(L385)),"Same preparer and reviewer",IF(M385&gt;Settings!$C$11,"Reviewed late",IF(AND(N385&lt;&gt;"",N385&gt;Settings!$C$9),"Complete - old items to clear","Complete")))))))</f>
        <v/>
      </c>
    </row>
    <row r="386" customFormat="false" ht="15" hidden="false" customHeight="false" outlineLevel="0" collapsed="false">
      <c r="A386" s="22"/>
      <c r="B386" s="8"/>
      <c r="C386" s="8"/>
      <c r="D386" s="8"/>
      <c r="E386" s="19"/>
      <c r="F386" s="19"/>
      <c r="G386" s="19"/>
      <c r="H386" s="23" t="str">
        <f aca="false">IF(A386="","",N(E386)-N(F386)-N(G386))</f>
        <v/>
      </c>
      <c r="I386" s="17"/>
      <c r="J386" s="8"/>
      <c r="K386" s="17"/>
      <c r="L386" s="8"/>
      <c r="M386" s="17"/>
      <c r="N386" s="24" t="str">
        <f aca="false">IF(OR(A386="",I386=""),"",Settings!$C$6-I386)</f>
        <v/>
      </c>
      <c r="O386" s="10" t="str">
        <f aca="false">IF(A386="","",IF(J386="","Not prepared",IF(ABS(H386)&gt;Settings!$C$8,"Unexplained difference",IF(L386="","Awaiting review",IF(UPPER(TRIM(J386))=UPPER(TRIM(L386)),"Same preparer and reviewer",IF(M386&gt;Settings!$C$11,"Reviewed late",IF(AND(N386&lt;&gt;"",N386&gt;Settings!$C$9),"Complete - old items to clear","Complete")))))))</f>
        <v/>
      </c>
    </row>
    <row r="387" customFormat="false" ht="15" hidden="false" customHeight="false" outlineLevel="0" collapsed="false">
      <c r="A387" s="22"/>
      <c r="B387" s="8"/>
      <c r="C387" s="8"/>
      <c r="D387" s="8"/>
      <c r="E387" s="19"/>
      <c r="F387" s="19"/>
      <c r="G387" s="19"/>
      <c r="H387" s="23" t="str">
        <f aca="false">IF(A387="","",N(E387)-N(F387)-N(G387))</f>
        <v/>
      </c>
      <c r="I387" s="17"/>
      <c r="J387" s="8"/>
      <c r="K387" s="17"/>
      <c r="L387" s="8"/>
      <c r="M387" s="17"/>
      <c r="N387" s="24" t="str">
        <f aca="false">IF(OR(A387="",I387=""),"",Settings!$C$6-I387)</f>
        <v/>
      </c>
      <c r="O387" s="10" t="str">
        <f aca="false">IF(A387="","",IF(J387="","Not prepared",IF(ABS(H387)&gt;Settings!$C$8,"Unexplained difference",IF(L387="","Awaiting review",IF(UPPER(TRIM(J387))=UPPER(TRIM(L387)),"Same preparer and reviewer",IF(M387&gt;Settings!$C$11,"Reviewed late",IF(AND(N387&lt;&gt;"",N387&gt;Settings!$C$9),"Complete - old items to clear","Complete")))))))</f>
        <v/>
      </c>
    </row>
    <row r="388" customFormat="false" ht="15" hidden="false" customHeight="false" outlineLevel="0" collapsed="false">
      <c r="A388" s="22"/>
      <c r="B388" s="8"/>
      <c r="C388" s="8"/>
      <c r="D388" s="8"/>
      <c r="E388" s="19"/>
      <c r="F388" s="19"/>
      <c r="G388" s="19"/>
      <c r="H388" s="23" t="str">
        <f aca="false">IF(A388="","",N(E388)-N(F388)-N(G388))</f>
        <v/>
      </c>
      <c r="I388" s="17"/>
      <c r="J388" s="8"/>
      <c r="K388" s="17"/>
      <c r="L388" s="8"/>
      <c r="M388" s="17"/>
      <c r="N388" s="24" t="str">
        <f aca="false">IF(OR(A388="",I388=""),"",Settings!$C$6-I388)</f>
        <v/>
      </c>
      <c r="O388" s="10" t="str">
        <f aca="false">IF(A388="","",IF(J388="","Not prepared",IF(ABS(H388)&gt;Settings!$C$8,"Unexplained difference",IF(L388="","Awaiting review",IF(UPPER(TRIM(J388))=UPPER(TRIM(L388)),"Same preparer and reviewer",IF(M388&gt;Settings!$C$11,"Reviewed late",IF(AND(N388&lt;&gt;"",N388&gt;Settings!$C$9),"Complete - old items to clear","Complete")))))))</f>
        <v/>
      </c>
    </row>
    <row r="389" customFormat="false" ht="15" hidden="false" customHeight="false" outlineLevel="0" collapsed="false">
      <c r="A389" s="22"/>
      <c r="B389" s="8"/>
      <c r="C389" s="8"/>
      <c r="D389" s="8"/>
      <c r="E389" s="19"/>
      <c r="F389" s="19"/>
      <c r="G389" s="19"/>
      <c r="H389" s="23" t="str">
        <f aca="false">IF(A389="","",N(E389)-N(F389)-N(G389))</f>
        <v/>
      </c>
      <c r="I389" s="17"/>
      <c r="J389" s="8"/>
      <c r="K389" s="17"/>
      <c r="L389" s="8"/>
      <c r="M389" s="17"/>
      <c r="N389" s="24" t="str">
        <f aca="false">IF(OR(A389="",I389=""),"",Settings!$C$6-I389)</f>
        <v/>
      </c>
      <c r="O389" s="10" t="str">
        <f aca="false">IF(A389="","",IF(J389="","Not prepared",IF(ABS(H389)&gt;Settings!$C$8,"Unexplained difference",IF(L389="","Awaiting review",IF(UPPER(TRIM(J389))=UPPER(TRIM(L389)),"Same preparer and reviewer",IF(M389&gt;Settings!$C$11,"Reviewed late",IF(AND(N389&lt;&gt;"",N389&gt;Settings!$C$9),"Complete - old items to clear","Complete")))))))</f>
        <v/>
      </c>
    </row>
    <row r="390" customFormat="false" ht="15" hidden="false" customHeight="false" outlineLevel="0" collapsed="false">
      <c r="A390" s="22"/>
      <c r="B390" s="8"/>
      <c r="C390" s="8"/>
      <c r="D390" s="8"/>
      <c r="E390" s="19"/>
      <c r="F390" s="19"/>
      <c r="G390" s="19"/>
      <c r="H390" s="23" t="str">
        <f aca="false">IF(A390="","",N(E390)-N(F390)-N(G390))</f>
        <v/>
      </c>
      <c r="I390" s="17"/>
      <c r="J390" s="8"/>
      <c r="K390" s="17"/>
      <c r="L390" s="8"/>
      <c r="M390" s="17"/>
      <c r="N390" s="24" t="str">
        <f aca="false">IF(OR(A390="",I390=""),"",Settings!$C$6-I390)</f>
        <v/>
      </c>
      <c r="O390" s="10" t="str">
        <f aca="false">IF(A390="","",IF(J390="","Not prepared",IF(ABS(H390)&gt;Settings!$C$8,"Unexplained difference",IF(L390="","Awaiting review",IF(UPPER(TRIM(J390))=UPPER(TRIM(L390)),"Same preparer and reviewer",IF(M390&gt;Settings!$C$11,"Reviewed late",IF(AND(N390&lt;&gt;"",N390&gt;Settings!$C$9),"Complete - old items to clear","Complete")))))))</f>
        <v/>
      </c>
    </row>
    <row r="391" customFormat="false" ht="15" hidden="false" customHeight="false" outlineLevel="0" collapsed="false">
      <c r="A391" s="22"/>
      <c r="B391" s="8"/>
      <c r="C391" s="8"/>
      <c r="D391" s="8"/>
      <c r="E391" s="19"/>
      <c r="F391" s="19"/>
      <c r="G391" s="19"/>
      <c r="H391" s="23" t="str">
        <f aca="false">IF(A391="","",N(E391)-N(F391)-N(G391))</f>
        <v/>
      </c>
      <c r="I391" s="17"/>
      <c r="J391" s="8"/>
      <c r="K391" s="17"/>
      <c r="L391" s="8"/>
      <c r="M391" s="17"/>
      <c r="N391" s="24" t="str">
        <f aca="false">IF(OR(A391="",I391=""),"",Settings!$C$6-I391)</f>
        <v/>
      </c>
      <c r="O391" s="10" t="str">
        <f aca="false">IF(A391="","",IF(J391="","Not prepared",IF(ABS(H391)&gt;Settings!$C$8,"Unexplained difference",IF(L391="","Awaiting review",IF(UPPER(TRIM(J391))=UPPER(TRIM(L391)),"Same preparer and reviewer",IF(M391&gt;Settings!$C$11,"Reviewed late",IF(AND(N391&lt;&gt;"",N391&gt;Settings!$C$9),"Complete - old items to clear","Complete")))))))</f>
        <v/>
      </c>
    </row>
    <row r="392" customFormat="false" ht="15" hidden="false" customHeight="false" outlineLevel="0" collapsed="false">
      <c r="A392" s="22"/>
      <c r="B392" s="8"/>
      <c r="C392" s="8"/>
      <c r="D392" s="8"/>
      <c r="E392" s="19"/>
      <c r="F392" s="19"/>
      <c r="G392" s="19"/>
      <c r="H392" s="23" t="str">
        <f aca="false">IF(A392="","",N(E392)-N(F392)-N(G392))</f>
        <v/>
      </c>
      <c r="I392" s="17"/>
      <c r="J392" s="8"/>
      <c r="K392" s="17"/>
      <c r="L392" s="8"/>
      <c r="M392" s="17"/>
      <c r="N392" s="24" t="str">
        <f aca="false">IF(OR(A392="",I392=""),"",Settings!$C$6-I392)</f>
        <v/>
      </c>
      <c r="O392" s="10" t="str">
        <f aca="false">IF(A392="","",IF(J392="","Not prepared",IF(ABS(H392)&gt;Settings!$C$8,"Unexplained difference",IF(L392="","Awaiting review",IF(UPPER(TRIM(J392))=UPPER(TRIM(L392)),"Same preparer and reviewer",IF(M392&gt;Settings!$C$11,"Reviewed late",IF(AND(N392&lt;&gt;"",N392&gt;Settings!$C$9),"Complete - old items to clear","Complete")))))))</f>
        <v/>
      </c>
    </row>
    <row r="393" customFormat="false" ht="15" hidden="false" customHeight="false" outlineLevel="0" collapsed="false">
      <c r="A393" s="22"/>
      <c r="B393" s="8"/>
      <c r="C393" s="8"/>
      <c r="D393" s="8"/>
      <c r="E393" s="19"/>
      <c r="F393" s="19"/>
      <c r="G393" s="19"/>
      <c r="H393" s="23" t="str">
        <f aca="false">IF(A393="","",N(E393)-N(F393)-N(G393))</f>
        <v/>
      </c>
      <c r="I393" s="17"/>
      <c r="J393" s="8"/>
      <c r="K393" s="17"/>
      <c r="L393" s="8"/>
      <c r="M393" s="17"/>
      <c r="N393" s="24" t="str">
        <f aca="false">IF(OR(A393="",I393=""),"",Settings!$C$6-I393)</f>
        <v/>
      </c>
      <c r="O393" s="10" t="str">
        <f aca="false">IF(A393="","",IF(J393="","Not prepared",IF(ABS(H393)&gt;Settings!$C$8,"Unexplained difference",IF(L393="","Awaiting review",IF(UPPER(TRIM(J393))=UPPER(TRIM(L393)),"Same preparer and reviewer",IF(M393&gt;Settings!$C$11,"Reviewed late",IF(AND(N393&lt;&gt;"",N393&gt;Settings!$C$9),"Complete - old items to clear","Complete")))))))</f>
        <v/>
      </c>
    </row>
    <row r="394" customFormat="false" ht="15" hidden="false" customHeight="false" outlineLevel="0" collapsed="false">
      <c r="A394" s="22"/>
      <c r="B394" s="8"/>
      <c r="C394" s="8"/>
      <c r="D394" s="8"/>
      <c r="E394" s="19"/>
      <c r="F394" s="19"/>
      <c r="G394" s="19"/>
      <c r="H394" s="23" t="str">
        <f aca="false">IF(A394="","",N(E394)-N(F394)-N(G394))</f>
        <v/>
      </c>
      <c r="I394" s="17"/>
      <c r="J394" s="8"/>
      <c r="K394" s="17"/>
      <c r="L394" s="8"/>
      <c r="M394" s="17"/>
      <c r="N394" s="24" t="str">
        <f aca="false">IF(OR(A394="",I394=""),"",Settings!$C$6-I394)</f>
        <v/>
      </c>
      <c r="O394" s="10" t="str">
        <f aca="false">IF(A394="","",IF(J394="","Not prepared",IF(ABS(H394)&gt;Settings!$C$8,"Unexplained difference",IF(L394="","Awaiting review",IF(UPPER(TRIM(J394))=UPPER(TRIM(L394)),"Same preparer and reviewer",IF(M394&gt;Settings!$C$11,"Reviewed late",IF(AND(N394&lt;&gt;"",N394&gt;Settings!$C$9),"Complete - old items to clear","Complete")))))))</f>
        <v/>
      </c>
    </row>
    <row r="395" customFormat="false" ht="15" hidden="false" customHeight="false" outlineLevel="0" collapsed="false">
      <c r="A395" s="22"/>
      <c r="B395" s="8"/>
      <c r="C395" s="8"/>
      <c r="D395" s="8"/>
      <c r="E395" s="19"/>
      <c r="F395" s="19"/>
      <c r="G395" s="19"/>
      <c r="H395" s="23" t="str">
        <f aca="false">IF(A395="","",N(E395)-N(F395)-N(G395))</f>
        <v/>
      </c>
      <c r="I395" s="17"/>
      <c r="J395" s="8"/>
      <c r="K395" s="17"/>
      <c r="L395" s="8"/>
      <c r="M395" s="17"/>
      <c r="N395" s="24" t="str">
        <f aca="false">IF(OR(A395="",I395=""),"",Settings!$C$6-I395)</f>
        <v/>
      </c>
      <c r="O395" s="10" t="str">
        <f aca="false">IF(A395="","",IF(J395="","Not prepared",IF(ABS(H395)&gt;Settings!$C$8,"Unexplained difference",IF(L395="","Awaiting review",IF(UPPER(TRIM(J395))=UPPER(TRIM(L395)),"Same preparer and reviewer",IF(M395&gt;Settings!$C$11,"Reviewed late",IF(AND(N395&lt;&gt;"",N395&gt;Settings!$C$9),"Complete - old items to clear","Complete")))))))</f>
        <v/>
      </c>
    </row>
    <row r="396" customFormat="false" ht="15" hidden="false" customHeight="false" outlineLevel="0" collapsed="false">
      <c r="A396" s="22"/>
      <c r="B396" s="8"/>
      <c r="C396" s="8"/>
      <c r="D396" s="8"/>
      <c r="E396" s="19"/>
      <c r="F396" s="19"/>
      <c r="G396" s="19"/>
      <c r="H396" s="23" t="str">
        <f aca="false">IF(A396="","",N(E396)-N(F396)-N(G396))</f>
        <v/>
      </c>
      <c r="I396" s="17"/>
      <c r="J396" s="8"/>
      <c r="K396" s="17"/>
      <c r="L396" s="8"/>
      <c r="M396" s="17"/>
      <c r="N396" s="24" t="str">
        <f aca="false">IF(OR(A396="",I396=""),"",Settings!$C$6-I396)</f>
        <v/>
      </c>
      <c r="O396" s="10" t="str">
        <f aca="false">IF(A396="","",IF(J396="","Not prepared",IF(ABS(H396)&gt;Settings!$C$8,"Unexplained difference",IF(L396="","Awaiting review",IF(UPPER(TRIM(J396))=UPPER(TRIM(L396)),"Same preparer and reviewer",IF(M396&gt;Settings!$C$11,"Reviewed late",IF(AND(N396&lt;&gt;"",N396&gt;Settings!$C$9),"Complete - old items to clear","Complete")))))))</f>
        <v/>
      </c>
    </row>
    <row r="397" customFormat="false" ht="15" hidden="false" customHeight="false" outlineLevel="0" collapsed="false">
      <c r="A397" s="22"/>
      <c r="B397" s="8"/>
      <c r="C397" s="8"/>
      <c r="D397" s="8"/>
      <c r="E397" s="19"/>
      <c r="F397" s="19"/>
      <c r="G397" s="19"/>
      <c r="H397" s="23" t="str">
        <f aca="false">IF(A397="","",N(E397)-N(F397)-N(G397))</f>
        <v/>
      </c>
      <c r="I397" s="17"/>
      <c r="J397" s="8"/>
      <c r="K397" s="17"/>
      <c r="L397" s="8"/>
      <c r="M397" s="17"/>
      <c r="N397" s="24" t="str">
        <f aca="false">IF(OR(A397="",I397=""),"",Settings!$C$6-I397)</f>
        <v/>
      </c>
      <c r="O397" s="10" t="str">
        <f aca="false">IF(A397="","",IF(J397="","Not prepared",IF(ABS(H397)&gt;Settings!$C$8,"Unexplained difference",IF(L397="","Awaiting review",IF(UPPER(TRIM(J397))=UPPER(TRIM(L397)),"Same preparer and reviewer",IF(M397&gt;Settings!$C$11,"Reviewed late",IF(AND(N397&lt;&gt;"",N397&gt;Settings!$C$9),"Complete - old items to clear","Complete")))))))</f>
        <v/>
      </c>
    </row>
    <row r="398" customFormat="false" ht="15" hidden="false" customHeight="false" outlineLevel="0" collapsed="false">
      <c r="A398" s="22"/>
      <c r="B398" s="8"/>
      <c r="C398" s="8"/>
      <c r="D398" s="8"/>
      <c r="E398" s="19"/>
      <c r="F398" s="19"/>
      <c r="G398" s="19"/>
      <c r="H398" s="23" t="str">
        <f aca="false">IF(A398="","",N(E398)-N(F398)-N(G398))</f>
        <v/>
      </c>
      <c r="I398" s="17"/>
      <c r="J398" s="8"/>
      <c r="K398" s="17"/>
      <c r="L398" s="8"/>
      <c r="M398" s="17"/>
      <c r="N398" s="24" t="str">
        <f aca="false">IF(OR(A398="",I398=""),"",Settings!$C$6-I398)</f>
        <v/>
      </c>
      <c r="O398" s="10" t="str">
        <f aca="false">IF(A398="","",IF(J398="","Not prepared",IF(ABS(H398)&gt;Settings!$C$8,"Unexplained difference",IF(L398="","Awaiting review",IF(UPPER(TRIM(J398))=UPPER(TRIM(L398)),"Same preparer and reviewer",IF(M398&gt;Settings!$C$11,"Reviewed late",IF(AND(N398&lt;&gt;"",N398&gt;Settings!$C$9),"Complete - old items to clear","Complete")))))))</f>
        <v/>
      </c>
    </row>
    <row r="399" customFormat="false" ht="15" hidden="false" customHeight="false" outlineLevel="0" collapsed="false">
      <c r="A399" s="22"/>
      <c r="B399" s="8"/>
      <c r="C399" s="8"/>
      <c r="D399" s="8"/>
      <c r="E399" s="19"/>
      <c r="F399" s="19"/>
      <c r="G399" s="19"/>
      <c r="H399" s="23" t="str">
        <f aca="false">IF(A399="","",N(E399)-N(F399)-N(G399))</f>
        <v/>
      </c>
      <c r="I399" s="17"/>
      <c r="J399" s="8"/>
      <c r="K399" s="17"/>
      <c r="L399" s="8"/>
      <c r="M399" s="17"/>
      <c r="N399" s="24" t="str">
        <f aca="false">IF(OR(A399="",I399=""),"",Settings!$C$6-I399)</f>
        <v/>
      </c>
      <c r="O399" s="10" t="str">
        <f aca="false">IF(A399="","",IF(J399="","Not prepared",IF(ABS(H399)&gt;Settings!$C$8,"Unexplained difference",IF(L399="","Awaiting review",IF(UPPER(TRIM(J399))=UPPER(TRIM(L399)),"Same preparer and reviewer",IF(M399&gt;Settings!$C$11,"Reviewed late",IF(AND(N399&lt;&gt;"",N399&gt;Settings!$C$9),"Complete - old items to clear","Complete")))))))</f>
        <v/>
      </c>
    </row>
    <row r="400" customFormat="false" ht="15" hidden="false" customHeight="false" outlineLevel="0" collapsed="false">
      <c r="A400" s="22"/>
      <c r="B400" s="8"/>
      <c r="C400" s="8"/>
      <c r="D400" s="8"/>
      <c r="E400" s="19"/>
      <c r="F400" s="19"/>
      <c r="G400" s="19"/>
      <c r="H400" s="23" t="str">
        <f aca="false">IF(A400="","",N(E400)-N(F400)-N(G400))</f>
        <v/>
      </c>
      <c r="I400" s="17"/>
      <c r="J400" s="8"/>
      <c r="K400" s="17"/>
      <c r="L400" s="8"/>
      <c r="M400" s="17"/>
      <c r="N400" s="24" t="str">
        <f aca="false">IF(OR(A400="",I400=""),"",Settings!$C$6-I400)</f>
        <v/>
      </c>
      <c r="O400" s="10" t="str">
        <f aca="false">IF(A400="","",IF(J400="","Not prepared",IF(ABS(H400)&gt;Settings!$C$8,"Unexplained difference",IF(L400="","Awaiting review",IF(UPPER(TRIM(J400))=UPPER(TRIM(L400)),"Same preparer and reviewer",IF(M400&gt;Settings!$C$11,"Reviewed late",IF(AND(N400&lt;&gt;"",N400&gt;Settings!$C$9),"Complete - old items to clear","Complete")))))))</f>
        <v/>
      </c>
    </row>
    <row r="401" customFormat="false" ht="15" hidden="false" customHeight="false" outlineLevel="0" collapsed="false">
      <c r="A401" s="22"/>
      <c r="B401" s="8"/>
      <c r="C401" s="8"/>
      <c r="D401" s="8"/>
      <c r="E401" s="19"/>
      <c r="F401" s="19"/>
      <c r="G401" s="19"/>
      <c r="H401" s="23" t="str">
        <f aca="false">IF(A401="","",N(E401)-N(F401)-N(G401))</f>
        <v/>
      </c>
      <c r="I401" s="17"/>
      <c r="J401" s="8"/>
      <c r="K401" s="17"/>
      <c r="L401" s="8"/>
      <c r="M401" s="17"/>
      <c r="N401" s="24" t="str">
        <f aca="false">IF(OR(A401="",I401=""),"",Settings!$C$6-I401)</f>
        <v/>
      </c>
      <c r="O401" s="10" t="str">
        <f aca="false">IF(A401="","",IF(J401="","Not prepared",IF(ABS(H401)&gt;Settings!$C$8,"Unexplained difference",IF(L401="","Awaiting review",IF(UPPER(TRIM(J401))=UPPER(TRIM(L401)),"Same preparer and reviewer",IF(M401&gt;Settings!$C$11,"Reviewed late",IF(AND(N401&lt;&gt;"",N401&gt;Settings!$C$9),"Complete - old items to clear","Complete")))))))</f>
        <v/>
      </c>
    </row>
    <row r="402" customFormat="false" ht="15" hidden="false" customHeight="false" outlineLevel="0" collapsed="false">
      <c r="A402" s="22"/>
      <c r="B402" s="8"/>
      <c r="C402" s="8"/>
      <c r="D402" s="8"/>
      <c r="E402" s="19"/>
      <c r="F402" s="19"/>
      <c r="G402" s="19"/>
      <c r="H402" s="23" t="str">
        <f aca="false">IF(A402="","",N(E402)-N(F402)-N(G402))</f>
        <v/>
      </c>
      <c r="I402" s="17"/>
      <c r="J402" s="8"/>
      <c r="K402" s="17"/>
      <c r="L402" s="8"/>
      <c r="M402" s="17"/>
      <c r="N402" s="24" t="str">
        <f aca="false">IF(OR(A402="",I402=""),"",Settings!$C$6-I402)</f>
        <v/>
      </c>
      <c r="O402" s="10" t="str">
        <f aca="false">IF(A402="","",IF(J402="","Not prepared",IF(ABS(H402)&gt;Settings!$C$8,"Unexplained difference",IF(L402="","Awaiting review",IF(UPPER(TRIM(J402))=UPPER(TRIM(L402)),"Same preparer and reviewer",IF(M402&gt;Settings!$C$11,"Reviewed late",IF(AND(N402&lt;&gt;"",N402&gt;Settings!$C$9),"Complete - old items to clear","Complete")))))))</f>
        <v/>
      </c>
    </row>
    <row r="403" customFormat="false" ht="15" hidden="false" customHeight="false" outlineLevel="0" collapsed="false">
      <c r="A403" s="22"/>
      <c r="B403" s="8"/>
      <c r="C403" s="8"/>
      <c r="D403" s="8"/>
      <c r="E403" s="19"/>
      <c r="F403" s="19"/>
      <c r="G403" s="19"/>
      <c r="H403" s="23" t="str">
        <f aca="false">IF(A403="","",N(E403)-N(F403)-N(G403))</f>
        <v/>
      </c>
      <c r="I403" s="17"/>
      <c r="J403" s="8"/>
      <c r="K403" s="17"/>
      <c r="L403" s="8"/>
      <c r="M403" s="17"/>
      <c r="N403" s="24" t="str">
        <f aca="false">IF(OR(A403="",I403=""),"",Settings!$C$6-I403)</f>
        <v/>
      </c>
      <c r="O403" s="10" t="str">
        <f aca="false">IF(A403="","",IF(J403="","Not prepared",IF(ABS(H403)&gt;Settings!$C$8,"Unexplained difference",IF(L403="","Awaiting review",IF(UPPER(TRIM(J403))=UPPER(TRIM(L403)),"Same preparer and reviewer",IF(M403&gt;Settings!$C$11,"Reviewed late",IF(AND(N403&lt;&gt;"",N403&gt;Settings!$C$9),"Complete - old items to clear","Complete")))))))</f>
        <v/>
      </c>
    </row>
    <row r="404" customFormat="false" ht="15" hidden="false" customHeight="false" outlineLevel="0" collapsed="false">
      <c r="A404" s="22"/>
      <c r="B404" s="8"/>
      <c r="C404" s="8"/>
      <c r="D404" s="8"/>
      <c r="E404" s="19"/>
      <c r="F404" s="19"/>
      <c r="G404" s="19"/>
      <c r="H404" s="23" t="str">
        <f aca="false">IF(A404="","",N(E404)-N(F404)-N(G404))</f>
        <v/>
      </c>
      <c r="I404" s="17"/>
      <c r="J404" s="8"/>
      <c r="K404" s="17"/>
      <c r="L404" s="8"/>
      <c r="M404" s="17"/>
      <c r="N404" s="24" t="str">
        <f aca="false">IF(OR(A404="",I404=""),"",Settings!$C$6-I404)</f>
        <v/>
      </c>
      <c r="O404" s="10" t="str">
        <f aca="false">IF(A404="","",IF(J404="","Not prepared",IF(ABS(H404)&gt;Settings!$C$8,"Unexplained difference",IF(L404="","Awaiting review",IF(UPPER(TRIM(J404))=UPPER(TRIM(L404)),"Same preparer and reviewer",IF(M404&gt;Settings!$C$11,"Reviewed late",IF(AND(N404&lt;&gt;"",N404&gt;Settings!$C$9),"Complete - old items to clear","Complete")))))))</f>
        <v/>
      </c>
    </row>
    <row r="405" customFormat="false" ht="15" hidden="false" customHeight="false" outlineLevel="0" collapsed="false">
      <c r="A405" s="22"/>
      <c r="B405" s="8"/>
      <c r="C405" s="8"/>
      <c r="D405" s="8"/>
      <c r="E405" s="19"/>
      <c r="F405" s="19"/>
      <c r="G405" s="19"/>
      <c r="H405" s="23" t="str">
        <f aca="false">IF(A405="","",N(E405)-N(F405)-N(G405))</f>
        <v/>
      </c>
      <c r="I405" s="17"/>
      <c r="J405" s="8"/>
      <c r="K405" s="17"/>
      <c r="L405" s="8"/>
      <c r="M405" s="17"/>
      <c r="N405" s="24" t="str">
        <f aca="false">IF(OR(A405="",I405=""),"",Settings!$C$6-I405)</f>
        <v/>
      </c>
      <c r="O405" s="10" t="str">
        <f aca="false">IF(A405="","",IF(J405="","Not prepared",IF(ABS(H405)&gt;Settings!$C$8,"Unexplained difference",IF(L405="","Awaiting review",IF(UPPER(TRIM(J405))=UPPER(TRIM(L405)),"Same preparer and reviewer",IF(M405&gt;Settings!$C$11,"Reviewed late",IF(AND(N405&lt;&gt;"",N405&gt;Settings!$C$9),"Complete - old items to clear","Complete")))))))</f>
        <v/>
      </c>
    </row>
    <row r="406" customFormat="false" ht="15" hidden="false" customHeight="false" outlineLevel="0" collapsed="false">
      <c r="A406" s="22"/>
      <c r="B406" s="8"/>
      <c r="C406" s="8"/>
      <c r="D406" s="8"/>
      <c r="E406" s="19"/>
      <c r="F406" s="19"/>
      <c r="G406" s="19"/>
      <c r="H406" s="23" t="str">
        <f aca="false">IF(A406="","",N(E406)-N(F406)-N(G406))</f>
        <v/>
      </c>
      <c r="I406" s="17"/>
      <c r="J406" s="8"/>
      <c r="K406" s="17"/>
      <c r="L406" s="8"/>
      <c r="M406" s="17"/>
      <c r="N406" s="24" t="str">
        <f aca="false">IF(OR(A406="",I406=""),"",Settings!$C$6-I406)</f>
        <v/>
      </c>
      <c r="O406" s="10" t="str">
        <f aca="false">IF(A406="","",IF(J406="","Not prepared",IF(ABS(H406)&gt;Settings!$C$8,"Unexplained difference",IF(L406="","Awaiting review",IF(UPPER(TRIM(J406))=UPPER(TRIM(L406)),"Same preparer and reviewer",IF(M406&gt;Settings!$C$11,"Reviewed late",IF(AND(N406&lt;&gt;"",N406&gt;Settings!$C$9),"Complete - old items to clear","Complete")))))))</f>
        <v/>
      </c>
    </row>
    <row r="407" customFormat="false" ht="15" hidden="false" customHeight="false" outlineLevel="0" collapsed="false">
      <c r="A407" s="22"/>
      <c r="B407" s="8"/>
      <c r="C407" s="8"/>
      <c r="D407" s="8"/>
      <c r="E407" s="19"/>
      <c r="F407" s="19"/>
      <c r="G407" s="19"/>
      <c r="H407" s="23" t="str">
        <f aca="false">IF(A407="","",N(E407)-N(F407)-N(G407))</f>
        <v/>
      </c>
      <c r="I407" s="17"/>
      <c r="J407" s="8"/>
      <c r="K407" s="17"/>
      <c r="L407" s="8"/>
      <c r="M407" s="17"/>
      <c r="N407" s="24" t="str">
        <f aca="false">IF(OR(A407="",I407=""),"",Settings!$C$6-I407)</f>
        <v/>
      </c>
      <c r="O407" s="10" t="str">
        <f aca="false">IF(A407="","",IF(J407="","Not prepared",IF(ABS(H407)&gt;Settings!$C$8,"Unexplained difference",IF(L407="","Awaiting review",IF(UPPER(TRIM(J407))=UPPER(TRIM(L407)),"Same preparer and reviewer",IF(M407&gt;Settings!$C$11,"Reviewed late",IF(AND(N407&lt;&gt;"",N407&gt;Settings!$C$9),"Complete - old items to clear","Complete")))))))</f>
        <v/>
      </c>
    </row>
    <row r="408" customFormat="false" ht="15" hidden="false" customHeight="false" outlineLevel="0" collapsed="false">
      <c r="A408" s="22"/>
      <c r="B408" s="8"/>
      <c r="C408" s="8"/>
      <c r="D408" s="8"/>
      <c r="E408" s="19"/>
      <c r="F408" s="19"/>
      <c r="G408" s="19"/>
      <c r="H408" s="23" t="str">
        <f aca="false">IF(A408="","",N(E408)-N(F408)-N(G408))</f>
        <v/>
      </c>
      <c r="I408" s="17"/>
      <c r="J408" s="8"/>
      <c r="K408" s="17"/>
      <c r="L408" s="8"/>
      <c r="M408" s="17"/>
      <c r="N408" s="24" t="str">
        <f aca="false">IF(OR(A408="",I408=""),"",Settings!$C$6-I408)</f>
        <v/>
      </c>
      <c r="O408" s="10" t="str">
        <f aca="false">IF(A408="","",IF(J408="","Not prepared",IF(ABS(H408)&gt;Settings!$C$8,"Unexplained difference",IF(L408="","Awaiting review",IF(UPPER(TRIM(J408))=UPPER(TRIM(L408)),"Same preparer and reviewer",IF(M408&gt;Settings!$C$11,"Reviewed late",IF(AND(N408&lt;&gt;"",N408&gt;Settings!$C$9),"Complete - old items to clear","Complete")))))))</f>
        <v/>
      </c>
    </row>
  </sheetData>
  <conditionalFormatting sqref="O9:O408">
    <cfRule type="expression" priority="2" aboveAverage="0" equalAverage="0" bottom="0" percent="0" rank="0" text="" dxfId="0">
      <formula>O9="Complete"</formula>
    </cfRule>
    <cfRule type="expression" priority="3" aboveAverage="0" equalAverage="0" bottom="0" percent="0" rank="0" text="" dxfId="1">
      <formula>AND(O9&lt;&gt;"",O9&lt;&gt;"Complete")</formula>
    </cfRule>
  </conditionalFormatting>
  <dataValidations count="1">
    <dataValidation allowBlank="true" error="Pick a value from the list" errorStyle="stop" errorTitle="Invalid entry" operator="between" showDropDown="false" showErrorMessage="false" showInputMessage="false" sqref="C9:C408" type="list">
      <formula1>"High,Medium,Low"</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2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0"/>
    <col collapsed="false" customWidth="true" hidden="false" outlineLevel="0" max="3" min="2" style="0" width="11"/>
    <col collapsed="false" customWidth="true" hidden="false" outlineLevel="0" max="4" min="4" style="0" width="12"/>
    <col collapsed="false" customWidth="true" hidden="false" outlineLevel="0" max="5" min="5" style="0" width="22"/>
  </cols>
  <sheetData>
    <row r="1" customFormat="false" ht="17.35" hidden="false" customHeight="false" outlineLevel="0" collapsed="false">
      <c r="A1" s="15" t="s">
        <v>90</v>
      </c>
    </row>
    <row r="2" customFormat="false" ht="15" hidden="false" customHeight="false" outlineLevel="0" collapsed="false">
      <c r="A2" s="16" t="s">
        <v>38</v>
      </c>
    </row>
    <row r="4" customFormat="false" ht="15" hidden="false" customHeight="false" outlineLevel="0" collapsed="false">
      <c r="A4" s="25" t="str">
        <f aca="false">Settings!C5&amp;"  |  Month end "&amp;TEXT(Settings!C6,"dd-mmm-yyyy")&amp;"  |  Review due "&amp;TEXT(Settings!C11,"dd-mmm-yyyy")</f>
        <v>Sample Toll Road SPV Pvt Ltd  |  Month end 30-Sep-2026  |  Review due 08-Oct-2026</v>
      </c>
    </row>
    <row r="6" customFormat="false" ht="30" hidden="false" customHeight="true" outlineLevel="0" collapsed="false">
      <c r="A6" s="21" t="s">
        <v>50</v>
      </c>
      <c r="B6" s="21" t="s">
        <v>19</v>
      </c>
      <c r="C6" s="21" t="s">
        <v>91</v>
      </c>
      <c r="D6" s="21" t="s">
        <v>92</v>
      </c>
      <c r="E6" s="21" t="s">
        <v>93</v>
      </c>
    </row>
    <row r="7" customFormat="false" ht="15" hidden="false" customHeight="false" outlineLevel="0" collapsed="false">
      <c r="A7" s="9" t="s">
        <v>65</v>
      </c>
      <c r="B7" s="24" t="n">
        <f aca="false">COUNTIF(Accounts!$C$9:$C$408,A7)</f>
        <v>5</v>
      </c>
      <c r="C7" s="24" t="n">
        <f aca="false">COUNTIFS(Accounts!$C$9:$C$408,A7,Accounts!$O$9:$O$408,"Complete*")</f>
        <v>2</v>
      </c>
      <c r="D7" s="26" t="n">
        <f aca="false">IF(B7=0,"",C7/B7)</f>
        <v>0.4</v>
      </c>
      <c r="E7" s="23" t="n">
        <f aca="false">SUMIFS(Accounts!$H$9:$H$408,Accounts!$C$9:$C$408,A7,Accounts!$H$9:$H$408,"&gt;0")-SUMIFS(Accounts!$H$9:$H$408,Accounts!$C$9:$C$408,A7,Accounts!$H$9:$H$408,"&lt;0")</f>
        <v>6500</v>
      </c>
    </row>
    <row r="8" customFormat="false" ht="15" hidden="false" customHeight="false" outlineLevel="0" collapsed="false">
      <c r="A8" s="9" t="s">
        <v>79</v>
      </c>
      <c r="B8" s="24" t="n">
        <f aca="false">COUNTIF(Accounts!$C$9:$C$408,A8)</f>
        <v>2</v>
      </c>
      <c r="C8" s="24" t="n">
        <f aca="false">COUNTIFS(Accounts!$C$9:$C$408,A8,Accounts!$O$9:$O$408,"Complete*")</f>
        <v>0</v>
      </c>
      <c r="D8" s="26" t="n">
        <f aca="false">IF(B8=0,"",C8/B8)</f>
        <v>0</v>
      </c>
      <c r="E8" s="23" t="n">
        <f aca="false">SUMIFS(Accounts!$H$9:$H$408,Accounts!$C$9:$C$408,A8,Accounts!$H$9:$H$408,"&gt;0")-SUMIFS(Accounts!$H$9:$H$408,Accounts!$C$9:$C$408,A8,Accounts!$H$9:$H$408,"&lt;0")</f>
        <v>60000</v>
      </c>
    </row>
    <row r="9" customFormat="false" ht="15" hidden="false" customHeight="false" outlineLevel="0" collapsed="false">
      <c r="A9" s="9" t="s">
        <v>75</v>
      </c>
      <c r="B9" s="24" t="n">
        <f aca="false">COUNTIF(Accounts!$C$9:$C$408,A9)</f>
        <v>1</v>
      </c>
      <c r="C9" s="24" t="n">
        <f aca="false">COUNTIFS(Accounts!$C$9:$C$408,A9,Accounts!$O$9:$O$408,"Complete*")</f>
        <v>1</v>
      </c>
      <c r="D9" s="26" t="n">
        <f aca="false">IF(B9=0,"",C9/B9)</f>
        <v>1</v>
      </c>
      <c r="E9" s="23" t="n">
        <f aca="false">SUMIFS(Accounts!$H$9:$H$408,Accounts!$C$9:$C$408,A9,Accounts!$H$9:$H$408,"&gt;0")-SUMIFS(Accounts!$H$9:$H$408,Accounts!$C$9:$C$408,A9,Accounts!$H$9:$H$408,"&lt;0")</f>
        <v>0</v>
      </c>
    </row>
    <row r="10" customFormat="false" ht="15" hidden="false" customHeight="false" outlineLevel="0" collapsed="false">
      <c r="A10" s="14" t="s">
        <v>94</v>
      </c>
      <c r="B10" s="27" t="n">
        <f aca="false">SUM(B7:B9)</f>
        <v>8</v>
      </c>
      <c r="C10" s="27" t="n">
        <f aca="false">SUM(C7:C9)</f>
        <v>3</v>
      </c>
      <c r="D10" s="28" t="n">
        <f aca="false">IF(B10=0,"",C10/B10)</f>
        <v>0.375</v>
      </c>
      <c r="E10" s="29" t="n">
        <f aca="false">SUM(E7:E9)</f>
        <v>66500</v>
      </c>
    </row>
    <row r="12" customFormat="false" ht="15" hidden="false" customHeight="false" outlineLevel="0" collapsed="false">
      <c r="A12" s="4" t="s">
        <v>95</v>
      </c>
    </row>
    <row r="13" customFormat="false" ht="15" hidden="false" customHeight="false" outlineLevel="0" collapsed="false">
      <c r="A13" s="9" t="s">
        <v>91</v>
      </c>
      <c r="B13" s="24" t="n">
        <f aca="false">COUNTIF(Accounts!$O$9:$O$408,A13)</f>
        <v>3</v>
      </c>
    </row>
    <row r="14" customFormat="false" ht="15" hidden="false" customHeight="false" outlineLevel="0" collapsed="false">
      <c r="A14" s="9" t="s">
        <v>96</v>
      </c>
      <c r="B14" s="24" t="n">
        <f aca="false">COUNTIF(Accounts!$O$9:$O$408,A14)</f>
        <v>0</v>
      </c>
    </row>
    <row r="15" customFormat="false" ht="15" hidden="false" customHeight="false" outlineLevel="0" collapsed="false">
      <c r="A15" s="9" t="s">
        <v>97</v>
      </c>
      <c r="B15" s="24" t="n">
        <f aca="false">COUNTIF(Accounts!$O$9:$O$408,A15)</f>
        <v>0</v>
      </c>
    </row>
    <row r="16" customFormat="false" ht="15" hidden="false" customHeight="false" outlineLevel="0" collapsed="false">
      <c r="A16" s="9" t="s">
        <v>98</v>
      </c>
      <c r="B16" s="24" t="n">
        <f aca="false">COUNTIF(Accounts!$O$9:$O$408,A16)</f>
        <v>3</v>
      </c>
    </row>
    <row r="17" customFormat="false" ht="15" hidden="false" customHeight="false" outlineLevel="0" collapsed="false">
      <c r="A17" s="9" t="s">
        <v>99</v>
      </c>
      <c r="B17" s="24" t="n">
        <f aca="false">COUNTIF(Accounts!$O$9:$O$408,A17)</f>
        <v>1</v>
      </c>
    </row>
    <row r="18" customFormat="false" ht="15" hidden="false" customHeight="false" outlineLevel="0" collapsed="false">
      <c r="A18" s="9" t="s">
        <v>100</v>
      </c>
      <c r="B18" s="24" t="n">
        <f aca="false">COUNTIF(Accounts!$O$9:$O$408,A18)</f>
        <v>0</v>
      </c>
    </row>
    <row r="19" customFormat="false" ht="15" hidden="false" customHeight="false" outlineLevel="0" collapsed="false">
      <c r="A19" s="9" t="s">
        <v>101</v>
      </c>
      <c r="B19" s="24" t="n">
        <f aca="false">COUNTIF(Accounts!$O$9:$O$408,A19)</f>
        <v>1</v>
      </c>
    </row>
    <row r="21" customFormat="false" ht="15" hidden="false" customHeight="false" outlineLevel="0" collapsed="false">
      <c r="A21" s="4" t="s">
        <v>102</v>
      </c>
    </row>
    <row r="22" customFormat="false" ht="15" hidden="false" customHeight="false" outlineLevel="0" collapsed="false">
      <c r="A22" s="10" t="s">
        <v>103</v>
      </c>
      <c r="D22" s="30" t="str">
        <f aca="false">IF(C10=B10,"OK","CHECK")</f>
        <v>CHECK</v>
      </c>
    </row>
    <row r="23" customFormat="false" ht="15" hidden="false" customHeight="false" outlineLevel="0" collapsed="false">
      <c r="A23" s="10" t="s">
        <v>104</v>
      </c>
      <c r="D23" s="30" t="str">
        <f aca="false">IF(COUNTIF(Accounts!$O$9:$O$408,"Unexplained difference")=0,"OK","CHECK")</f>
        <v>CHECK</v>
      </c>
    </row>
    <row r="24" customFormat="false" ht="15" hidden="false" customHeight="false" outlineLevel="0" collapsed="false">
      <c r="A24" s="10" t="s">
        <v>105</v>
      </c>
      <c r="D24" s="30" t="str">
        <f aca="false">IF(COUNTIF(Accounts!$O$9:$O$408,"Same preparer and reviewer")=0,"OK","CHECK")</f>
        <v>OK</v>
      </c>
    </row>
    <row r="25" customFormat="false" ht="15" hidden="false" customHeight="false" outlineLevel="0" collapsed="false">
      <c r="A25" s="10" t="s">
        <v>106</v>
      </c>
      <c r="D25" s="30" t="str">
        <f aca="false">IF(COUNTIFS(Accounts!$A$9:$A$408,"&lt;&gt;",Accounts!$C$9:$C$408,"")=0,"OK","CHECK")</f>
        <v>OK</v>
      </c>
    </row>
  </sheetData>
  <conditionalFormatting sqref="D22:D25">
    <cfRule type="cellIs" priority="2" operator="equal" aboveAverage="0" equalAverage="0" bottom="0" percent="0" rank="0" text="" dxfId="2">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2026-10-25T22:48:22Z</dcterms:created>
  <dc:creator>sachinnagpal.in</dc:creator>
  <dc:description/>
  <dc:language>en-US</dc:language>
  <cp:lastModifiedBy/>
  <dcterms:modified xsi:type="dcterms:W3CDTF">2026-10-25T22:48:22Z</dcterms:modified>
  <cp:revision>0</cp:revision>
  <dc:subject/>
  <dc:title>X-Balance-Sheet-Reconciliation-Tracker.xlsx</dc:title>
</cp:coreProperties>
</file>

<file path=docProps/custom.xml><?xml version="1.0" encoding="utf-8"?>
<Properties xmlns="http://schemas.openxmlformats.org/officeDocument/2006/custom-properties" xmlns:vt="http://schemas.openxmlformats.org/officeDocument/2006/docPropsVTypes"/>
</file>